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120" yWindow="120" windowWidth="11910" windowHeight="5595"/>
  </bookViews>
  <sheets>
    <sheet name="PACC - SNCC.F.053" sheetId="1" r:id="rId1"/>
    <sheet name="Hoja1" sheetId="2" r:id="rId2"/>
  </sheets>
  <calcPr calcId="144525"/>
</workbook>
</file>

<file path=xl/calcChain.xml><?xml version="1.0" encoding="utf-8"?>
<calcChain xmlns="http://schemas.openxmlformats.org/spreadsheetml/2006/main">
  <c r="H228" i="1" l="1"/>
  <c r="J228" i="1" s="1"/>
  <c r="H229" i="1"/>
  <c r="J229" i="1" s="1"/>
  <c r="H230" i="1"/>
  <c r="J230" i="1" s="1"/>
  <c r="H231" i="1"/>
  <c r="J231" i="1" s="1"/>
  <c r="H232" i="1"/>
  <c r="H233" i="1"/>
  <c r="J233" i="1" s="1"/>
  <c r="H234" i="1"/>
  <c r="J234" i="1" s="1"/>
  <c r="J232" i="1"/>
  <c r="J11" i="1"/>
  <c r="H219" i="1"/>
  <c r="H220" i="1"/>
  <c r="J220" i="1" s="1"/>
  <c r="H260" i="1"/>
  <c r="J260" i="1" s="1"/>
  <c r="H259" i="1"/>
  <c r="J259" i="1" s="1"/>
  <c r="H258" i="1"/>
  <c r="J258" i="1" s="1"/>
  <c r="H257" i="1"/>
  <c r="J257" i="1" s="1"/>
  <c r="H256" i="1"/>
  <c r="J256" i="1" s="1"/>
  <c r="H255" i="1"/>
  <c r="J255" i="1" s="1"/>
  <c r="H254" i="1"/>
  <c r="J254" i="1" s="1"/>
  <c r="H253" i="1"/>
  <c r="J253" i="1" s="1"/>
  <c r="H252" i="1"/>
  <c r="J252" i="1" s="1"/>
  <c r="H251" i="1"/>
  <c r="J251" i="1" s="1"/>
  <c r="H250" i="1"/>
  <c r="J250" i="1" s="1"/>
  <c r="H249" i="1"/>
  <c r="J249" i="1" s="1"/>
  <c r="H247" i="1"/>
  <c r="J247" i="1" s="1"/>
  <c r="H248" i="1"/>
  <c r="J248" i="1" s="1"/>
  <c r="H245" i="1"/>
  <c r="J245" i="1" s="1"/>
  <c r="H236" i="1"/>
  <c r="J236" i="1" s="1"/>
  <c r="H246" i="1"/>
  <c r="J246" i="1" s="1"/>
  <c r="H243" i="1"/>
  <c r="J243" i="1" s="1"/>
  <c r="H241" i="1"/>
  <c r="J241" i="1" s="1"/>
  <c r="H242" i="1"/>
  <c r="J242" i="1" s="1"/>
  <c r="H244" i="1"/>
  <c r="J244" i="1" s="1"/>
  <c r="H21" i="1"/>
  <c r="J21" i="1" s="1"/>
  <c r="H223" i="1"/>
  <c r="J223" i="1" s="1"/>
  <c r="J139" i="1"/>
  <c r="H214" i="1"/>
  <c r="J214" i="1" s="1"/>
  <c r="H30" i="1"/>
  <c r="J30" i="1" s="1"/>
  <c r="H152" i="1"/>
  <c r="J152" i="1" s="1"/>
  <c r="H63" i="1"/>
  <c r="J63" i="1" s="1"/>
  <c r="H162" i="1"/>
  <c r="J162" i="1" s="1"/>
  <c r="H82" i="1"/>
  <c r="J82" i="1" s="1"/>
  <c r="H37" i="1"/>
  <c r="J37" i="1" s="1"/>
  <c r="H38" i="1"/>
  <c r="J38" i="1" s="1"/>
  <c r="H39" i="1"/>
  <c r="J39" i="1" s="1"/>
  <c r="H114" i="1"/>
  <c r="J114" i="1" s="1"/>
  <c r="H110" i="1"/>
  <c r="J110" i="1" s="1"/>
  <c r="H146" i="1"/>
  <c r="J146" i="1" s="1"/>
  <c r="H147" i="1"/>
  <c r="J147" i="1" s="1"/>
  <c r="H40" i="1"/>
  <c r="J40" i="1" s="1"/>
  <c r="H18" i="1"/>
  <c r="J18" i="1" s="1"/>
  <c r="H19" i="1"/>
  <c r="J19" i="1" s="1"/>
  <c r="H224" i="1"/>
  <c r="J224" i="1" s="1"/>
  <c r="H151" i="1"/>
  <c r="J151" i="1" s="1"/>
  <c r="H173" i="1"/>
  <c r="J173" i="1" s="1"/>
  <c r="H161" i="1"/>
  <c r="J161" i="1" s="1"/>
  <c r="H156" i="1"/>
  <c r="J156" i="1" s="1"/>
  <c r="H159" i="1"/>
  <c r="J159" i="1" s="1"/>
  <c r="H158" i="1"/>
  <c r="J158" i="1" s="1"/>
  <c r="H160" i="1"/>
  <c r="J160" i="1" s="1"/>
  <c r="H200" i="1"/>
  <c r="J200" i="1" s="1"/>
  <c r="H165" i="1"/>
  <c r="J165" i="1" s="1"/>
  <c r="H166" i="1"/>
  <c r="J166" i="1" s="1"/>
  <c r="H167" i="1"/>
  <c r="J167" i="1" s="1"/>
  <c r="H171" i="1"/>
  <c r="J171" i="1" s="1"/>
  <c r="H172" i="1"/>
  <c r="J172" i="1" s="1"/>
  <c r="H157" i="1"/>
  <c r="J157" i="1" s="1"/>
  <c r="H125" i="1"/>
  <c r="J125" i="1" s="1"/>
  <c r="H124" i="1"/>
  <c r="J124" i="1" s="1"/>
  <c r="H126" i="1"/>
  <c r="J126" i="1" s="1"/>
  <c r="H155" i="1"/>
  <c r="J155" i="1" s="1"/>
  <c r="H291" i="1"/>
  <c r="H290" i="1"/>
  <c r="H289" i="1"/>
  <c r="H288" i="1"/>
  <c r="H287" i="1"/>
  <c r="H286" i="1"/>
  <c r="H285" i="1"/>
  <c r="H284" i="1"/>
  <c r="H283" i="1"/>
  <c r="H282" i="1"/>
  <c r="H281" i="1"/>
  <c r="H280" i="1"/>
  <c r="H279" i="1"/>
  <c r="H278" i="1"/>
  <c r="H277" i="1"/>
  <c r="H276" i="1"/>
  <c r="H275" i="1"/>
  <c r="H274" i="1"/>
  <c r="H273" i="1"/>
  <c r="H272" i="1"/>
  <c r="H271" i="1"/>
  <c r="H270" i="1"/>
  <c r="H269" i="1"/>
  <c r="H268" i="1"/>
  <c r="H267" i="1"/>
  <c r="H266" i="1"/>
  <c r="H265" i="1"/>
  <c r="H264" i="1"/>
  <c r="H263" i="1"/>
  <c r="H262" i="1"/>
  <c r="H240" i="1"/>
  <c r="J240" i="1" s="1"/>
  <c r="H239" i="1"/>
  <c r="J239" i="1" s="1"/>
  <c r="H238" i="1"/>
  <c r="J238" i="1" s="1"/>
  <c r="H237" i="1"/>
  <c r="J237" i="1" s="1"/>
  <c r="H235" i="1"/>
  <c r="J235" i="1" s="1"/>
  <c r="H227" i="1"/>
  <c r="J227" i="1" s="1"/>
  <c r="H226" i="1"/>
  <c r="J226" i="1" s="1"/>
  <c r="H225" i="1"/>
  <c r="J225" i="1" s="1"/>
  <c r="H222" i="1"/>
  <c r="J222" i="1" s="1"/>
  <c r="H221" i="1"/>
  <c r="J221" i="1" s="1"/>
  <c r="H218" i="1"/>
  <c r="J218" i="1" s="1"/>
  <c r="H217" i="1"/>
  <c r="J217" i="1" s="1"/>
  <c r="H216" i="1"/>
  <c r="J216" i="1" s="1"/>
  <c r="H215" i="1"/>
  <c r="J215" i="1" s="1"/>
  <c r="H213" i="1"/>
  <c r="J213" i="1" s="1"/>
  <c r="H212" i="1"/>
  <c r="J212" i="1" s="1"/>
  <c r="H211" i="1"/>
  <c r="J211" i="1" s="1"/>
  <c r="H210" i="1"/>
  <c r="J210" i="1" s="1"/>
  <c r="H209" i="1"/>
  <c r="J209" i="1" s="1"/>
  <c r="H208" i="1"/>
  <c r="J208" i="1" s="1"/>
  <c r="H207" i="1"/>
  <c r="J207" i="1" s="1"/>
  <c r="H206" i="1"/>
  <c r="J206" i="1" s="1"/>
  <c r="H205" i="1"/>
  <c r="J205" i="1" s="1"/>
  <c r="H204" i="1"/>
  <c r="J204" i="1" s="1"/>
  <c r="H203" i="1"/>
  <c r="J203" i="1" s="1"/>
  <c r="H202" i="1"/>
  <c r="J202" i="1" s="1"/>
  <c r="H201" i="1"/>
  <c r="J201" i="1" s="1"/>
  <c r="H199" i="1"/>
  <c r="J199" i="1" s="1"/>
  <c r="H198" i="1"/>
  <c r="J198" i="1" s="1"/>
  <c r="H197" i="1"/>
  <c r="J197" i="1" s="1"/>
  <c r="H196" i="1"/>
  <c r="J196" i="1" s="1"/>
  <c r="H195" i="1"/>
  <c r="J195" i="1" s="1"/>
  <c r="H194" i="1"/>
  <c r="J194" i="1" s="1"/>
  <c r="H193" i="1"/>
  <c r="J193" i="1" s="1"/>
  <c r="H192" i="1"/>
  <c r="J192" i="1" s="1"/>
  <c r="H191" i="1"/>
  <c r="J191" i="1" s="1"/>
  <c r="H190" i="1"/>
  <c r="J190" i="1" s="1"/>
  <c r="H189" i="1"/>
  <c r="J189" i="1" s="1"/>
  <c r="H188" i="1"/>
  <c r="J188" i="1" s="1"/>
  <c r="H187" i="1"/>
  <c r="J187" i="1" s="1"/>
  <c r="H186" i="1"/>
  <c r="J186" i="1" s="1"/>
  <c r="H185" i="1"/>
  <c r="J185" i="1" s="1"/>
  <c r="H184" i="1"/>
  <c r="J184" i="1" s="1"/>
  <c r="H183" i="1"/>
  <c r="J183" i="1" s="1"/>
  <c r="H182" i="1"/>
  <c r="J182" i="1" s="1"/>
  <c r="H181" i="1"/>
  <c r="J181" i="1" s="1"/>
  <c r="H180" i="1"/>
  <c r="J180" i="1" s="1"/>
  <c r="H179" i="1"/>
  <c r="J179" i="1" s="1"/>
  <c r="H178" i="1"/>
  <c r="J178" i="1" s="1"/>
  <c r="H177" i="1"/>
  <c r="J177" i="1" s="1"/>
  <c r="H176" i="1"/>
  <c r="J176" i="1" s="1"/>
  <c r="H175" i="1"/>
  <c r="J175" i="1" s="1"/>
  <c r="H174" i="1"/>
  <c r="J174" i="1" s="1"/>
  <c r="H170" i="1"/>
  <c r="J170" i="1" s="1"/>
  <c r="J169" i="1"/>
  <c r="H168" i="1"/>
  <c r="J168" i="1" s="1"/>
  <c r="H164" i="1"/>
  <c r="J164" i="1" s="1"/>
  <c r="H163" i="1"/>
  <c r="J163" i="1" s="1"/>
  <c r="H154" i="1"/>
  <c r="J154" i="1" s="1"/>
  <c r="H153" i="1"/>
  <c r="J153" i="1" s="1"/>
  <c r="H150" i="1"/>
  <c r="J150" i="1" s="1"/>
  <c r="H149" i="1"/>
  <c r="J149" i="1" s="1"/>
  <c r="H148" i="1"/>
  <c r="J148" i="1" s="1"/>
  <c r="H145" i="1"/>
  <c r="J145" i="1" s="1"/>
  <c r="H144" i="1"/>
  <c r="J144" i="1" s="1"/>
  <c r="H143" i="1"/>
  <c r="J143" i="1" s="1"/>
  <c r="H142" i="1"/>
  <c r="J142" i="1" s="1"/>
  <c r="H141" i="1"/>
  <c r="J141" i="1" s="1"/>
  <c r="H140" i="1"/>
  <c r="J140" i="1" s="1"/>
  <c r="H43" i="1"/>
  <c r="J43" i="1" s="1"/>
  <c r="H41" i="1"/>
  <c r="J41" i="1" s="1"/>
  <c r="H42" i="1"/>
  <c r="J42" i="1" s="1"/>
  <c r="H35" i="1"/>
  <c r="J35" i="1" s="1"/>
  <c r="H36" i="1"/>
  <c r="H123" i="1"/>
  <c r="J123" i="1" s="1"/>
  <c r="H122" i="1"/>
  <c r="J122" i="1" s="1"/>
  <c r="H12" i="1"/>
  <c r="J12" i="1" s="1"/>
  <c r="H13" i="1"/>
  <c r="J13" i="1" s="1"/>
  <c r="H14" i="1"/>
  <c r="J14" i="1" s="1"/>
  <c r="H15" i="1"/>
  <c r="J15" i="1" s="1"/>
  <c r="H16" i="1"/>
  <c r="J16" i="1" s="1"/>
  <c r="H17" i="1"/>
  <c r="J17" i="1" s="1"/>
  <c r="H20" i="1"/>
  <c r="J20" i="1" s="1"/>
  <c r="H22" i="1"/>
  <c r="J22" i="1" s="1"/>
  <c r="H23" i="1"/>
  <c r="J23" i="1" s="1"/>
  <c r="H24" i="1"/>
  <c r="J24" i="1" s="1"/>
  <c r="H25" i="1"/>
  <c r="J25" i="1" s="1"/>
  <c r="H26" i="1"/>
  <c r="J26" i="1" s="1"/>
  <c r="H27" i="1"/>
  <c r="J27" i="1" s="1"/>
  <c r="H28" i="1"/>
  <c r="J28" i="1" s="1"/>
  <c r="H29" i="1"/>
  <c r="J29" i="1" s="1"/>
  <c r="H31" i="1"/>
  <c r="J31" i="1" s="1"/>
  <c r="H32" i="1"/>
  <c r="J32" i="1" s="1"/>
  <c r="H33" i="1"/>
  <c r="J33" i="1" s="1"/>
  <c r="H34" i="1"/>
  <c r="J34" i="1" s="1"/>
  <c r="H44" i="1"/>
  <c r="J44" i="1" s="1"/>
  <c r="H45" i="1"/>
  <c r="J45" i="1" s="1"/>
  <c r="H46" i="1"/>
  <c r="J46" i="1" s="1"/>
  <c r="H47" i="1"/>
  <c r="J47" i="1" s="1"/>
  <c r="H48" i="1"/>
  <c r="J48" i="1" s="1"/>
  <c r="H49" i="1"/>
  <c r="J49" i="1" s="1"/>
  <c r="H50" i="1"/>
  <c r="J50" i="1" s="1"/>
  <c r="H51" i="1"/>
  <c r="J51" i="1" s="1"/>
  <c r="H52" i="1"/>
  <c r="J52" i="1" s="1"/>
  <c r="H53" i="1"/>
  <c r="J53" i="1" s="1"/>
  <c r="H54" i="1"/>
  <c r="J54" i="1" s="1"/>
  <c r="H55" i="1"/>
  <c r="J55" i="1" s="1"/>
  <c r="H56" i="1"/>
  <c r="J56" i="1" s="1"/>
  <c r="H57" i="1"/>
  <c r="J57" i="1" s="1"/>
  <c r="H58" i="1"/>
  <c r="J58" i="1" s="1"/>
  <c r="H59" i="1"/>
  <c r="J59" i="1" s="1"/>
  <c r="H60" i="1"/>
  <c r="J60" i="1" s="1"/>
  <c r="H61" i="1"/>
  <c r="J61" i="1" s="1"/>
  <c r="H62" i="1"/>
  <c r="J62" i="1" s="1"/>
  <c r="H64" i="1"/>
  <c r="J64" i="1" s="1"/>
  <c r="H65" i="1"/>
  <c r="J65" i="1" s="1"/>
  <c r="H66" i="1"/>
  <c r="J66" i="1" s="1"/>
  <c r="H67" i="1"/>
  <c r="J67" i="1" s="1"/>
  <c r="H68" i="1"/>
  <c r="J68" i="1" s="1"/>
  <c r="H69" i="1"/>
  <c r="J69" i="1" s="1"/>
  <c r="H70" i="1"/>
  <c r="J70" i="1" s="1"/>
  <c r="H71" i="1"/>
  <c r="J71" i="1" s="1"/>
  <c r="H72" i="1"/>
  <c r="J72" i="1" s="1"/>
  <c r="H73" i="1"/>
  <c r="J73" i="1" s="1"/>
  <c r="H74" i="1"/>
  <c r="J74" i="1" s="1"/>
  <c r="H75" i="1"/>
  <c r="J75" i="1" s="1"/>
  <c r="H76" i="1"/>
  <c r="J76" i="1" s="1"/>
  <c r="H77" i="1"/>
  <c r="J77" i="1" s="1"/>
  <c r="H78" i="1"/>
  <c r="J78" i="1" s="1"/>
  <c r="H79" i="1"/>
  <c r="J79" i="1" s="1"/>
  <c r="H80" i="1"/>
  <c r="J80" i="1" s="1"/>
  <c r="J81" i="1"/>
  <c r="H83" i="1"/>
  <c r="J83" i="1" s="1"/>
  <c r="H84" i="1"/>
  <c r="J84" i="1" s="1"/>
  <c r="H85" i="1"/>
  <c r="J85" i="1" s="1"/>
  <c r="H86" i="1"/>
  <c r="J86" i="1" s="1"/>
  <c r="H87" i="1"/>
  <c r="J87" i="1" s="1"/>
  <c r="H88" i="1"/>
  <c r="J88" i="1" s="1"/>
  <c r="H89" i="1"/>
  <c r="J89" i="1" s="1"/>
  <c r="H90" i="1"/>
  <c r="J90" i="1" s="1"/>
  <c r="H91" i="1"/>
  <c r="J91" i="1" s="1"/>
  <c r="H92" i="1"/>
  <c r="J92" i="1" s="1"/>
  <c r="H93" i="1"/>
  <c r="J93" i="1" s="1"/>
  <c r="H94" i="1"/>
  <c r="J94" i="1" s="1"/>
  <c r="H95" i="1"/>
  <c r="J95" i="1" s="1"/>
  <c r="H96" i="1"/>
  <c r="J96" i="1" s="1"/>
  <c r="H97" i="1"/>
  <c r="J97" i="1" s="1"/>
  <c r="H98" i="1"/>
  <c r="J98" i="1" s="1"/>
  <c r="H99" i="1"/>
  <c r="J99" i="1" s="1"/>
  <c r="H100" i="1"/>
  <c r="J100" i="1" s="1"/>
  <c r="H101" i="1"/>
  <c r="J101" i="1" s="1"/>
  <c r="H102" i="1"/>
  <c r="J102" i="1" s="1"/>
  <c r="H103" i="1"/>
  <c r="J103" i="1" s="1"/>
  <c r="H104" i="1"/>
  <c r="J104" i="1" s="1"/>
  <c r="H105" i="1"/>
  <c r="J105" i="1" s="1"/>
  <c r="H106" i="1"/>
  <c r="J106" i="1" s="1"/>
  <c r="H107" i="1"/>
  <c r="J107" i="1" s="1"/>
  <c r="H108" i="1"/>
  <c r="J108" i="1" s="1"/>
  <c r="H109" i="1"/>
  <c r="J109" i="1" s="1"/>
  <c r="H111" i="1"/>
  <c r="J111" i="1" s="1"/>
  <c r="H112" i="1"/>
  <c r="J112" i="1" s="1"/>
  <c r="H113" i="1"/>
  <c r="J113" i="1" s="1"/>
  <c r="H115" i="1"/>
  <c r="J115" i="1" s="1"/>
  <c r="H116" i="1"/>
  <c r="J116" i="1" s="1"/>
  <c r="H117" i="1"/>
  <c r="J117" i="1" s="1"/>
  <c r="H118" i="1"/>
  <c r="J118" i="1" s="1"/>
  <c r="H119" i="1"/>
  <c r="J119" i="1" s="1"/>
  <c r="H120" i="1"/>
  <c r="J120" i="1" s="1"/>
  <c r="H121" i="1"/>
  <c r="J121" i="1" s="1"/>
  <c r="J127" i="1" l="1"/>
  <c r="J292" i="1"/>
</calcChain>
</file>

<file path=xl/sharedStrings.xml><?xml version="1.0" encoding="utf-8"?>
<sst xmlns="http://schemas.openxmlformats.org/spreadsheetml/2006/main" count="844" uniqueCount="554">
  <si>
    <t>UNIDAD DE MEDIDA</t>
  </si>
  <si>
    <t>VALOR ADQUIRIDO</t>
  </si>
  <si>
    <t>Fecha de Revisión</t>
  </si>
  <si>
    <t>Fecha de Aprobación</t>
  </si>
  <si>
    <t>Versión</t>
  </si>
  <si>
    <t>NOMBRE DE LA ENTIDAD</t>
  </si>
  <si>
    <t>CANTIDAD TOTAL</t>
  </si>
  <si>
    <t>FUENTE DE FINANCIAMIENTO</t>
  </si>
  <si>
    <t>PRIMER TRIMESTRE</t>
  </si>
  <si>
    <t>SEGUNDO TRIMESTRE</t>
  </si>
  <si>
    <t>TERCER TRIMESTRE</t>
  </si>
  <si>
    <t>CUARTO TRIMESTRE</t>
  </si>
  <si>
    <t xml:space="preserve">CÓDIGO DEL CATÁLOGO DE BIENES Y SERVICIOS (CBS) </t>
  </si>
  <si>
    <t>No. de Páginas</t>
  </si>
  <si>
    <t>OBSERVACIÓN</t>
  </si>
  <si>
    <t>70140000 Producción, gestión y protección de cultivos</t>
  </si>
  <si>
    <t>FECHA DE NECESIDAD</t>
  </si>
  <si>
    <t>PRECIO UNITARIO ESTIMADO</t>
  </si>
  <si>
    <t>COMPRA MENOR</t>
  </si>
  <si>
    <t>COMPRA DIRECTA</t>
  </si>
  <si>
    <t xml:space="preserve"> PROCEDIMIENTO DE SELECCIÓN </t>
  </si>
  <si>
    <t>COMPARACIÓN DE PRECIOS</t>
  </si>
  <si>
    <t>SORTEO DE OBRAS</t>
  </si>
  <si>
    <t>LICITACIÓN RESTRINGIDA</t>
  </si>
  <si>
    <t>LICITACIÓN PÚBLICA INTERNACIONAL</t>
  </si>
  <si>
    <t>LICITACIÓN PÚBLICA NACIONAL</t>
  </si>
  <si>
    <t>SNCC.F.053</t>
  </si>
  <si>
    <t xml:space="preserve">1010 - Animales vivos </t>
  </si>
  <si>
    <t>1011 - Productos de casa para el animal doméstico</t>
  </si>
  <si>
    <t>1012 - Pienso para animales</t>
  </si>
  <si>
    <t>1013 - Recipientes y hábitat para animales</t>
  </si>
  <si>
    <t>1014 - Artículos de talabartería y arreos</t>
  </si>
  <si>
    <t>1015 - Semillas, bulbos, plántulas y esquejes</t>
  </si>
  <si>
    <t>1016 - Productos de floricultura y silvicultura</t>
  </si>
  <si>
    <t>1017 - Abonos, nutrientes para plantas y herbicidas</t>
  </si>
  <si>
    <t xml:space="preserve">1019 - Productos para el control de plagas y malas hierbas </t>
  </si>
  <si>
    <t>1110 - Minerales, minerales metálicos y metales</t>
  </si>
  <si>
    <t>1111 - Tierra y piedra</t>
  </si>
  <si>
    <t>1112 - Productos no comestibles de planta y silvicultura</t>
  </si>
  <si>
    <t>1113 - Productos animales no comestibles</t>
  </si>
  <si>
    <t>1114 - Chatarra y materiales de desecho</t>
  </si>
  <si>
    <t>1115 - Fibra, hilos e hilados</t>
  </si>
  <si>
    <t>1116 - Tejidos y materiales de cuero</t>
  </si>
  <si>
    <t>1117 - Aleaciones</t>
  </si>
  <si>
    <t>1118 - Óxido metálico</t>
  </si>
  <si>
    <t>1119 - Desechos metálicos y chatarra</t>
  </si>
  <si>
    <t>1213 - Materiales explosivos</t>
  </si>
  <si>
    <t>1214 - Elementos y gases</t>
  </si>
  <si>
    <t>1216 - Aditivos</t>
  </si>
  <si>
    <t>1217 - Colorantes</t>
  </si>
  <si>
    <t>1218 - Ceras y aceites</t>
  </si>
  <si>
    <t>1219 - Solventes</t>
  </si>
  <si>
    <t>1235 - Compuestos y mezclas</t>
  </si>
  <si>
    <t>1310 - Caucho y elastómeros</t>
  </si>
  <si>
    <t>1311 - Resinas y colofonias y otros materiales derivados de resina</t>
  </si>
  <si>
    <t>1410 - Materiales de papel</t>
  </si>
  <si>
    <t>1411 - Productos de papel</t>
  </si>
  <si>
    <t>1412 - Papel para uso industrial</t>
  </si>
  <si>
    <t>1510 - Combustibles</t>
  </si>
  <si>
    <t>1511 - Combustibles gaseosos y aditivos</t>
  </si>
  <si>
    <t>1512 - Lubricantes, aceites, grasas y anticorrosivos</t>
  </si>
  <si>
    <t>1513 - Combustible para reactores nucleares</t>
  </si>
  <si>
    <t>2010 - Maquinaria y equipo de minería y explotación de canteras</t>
  </si>
  <si>
    <t>2011 - Equipo de perforación y explotación de pozos</t>
  </si>
  <si>
    <t>2012 - Equipo para perforación y exploración para petróleo</t>
  </si>
  <si>
    <t>2511 - Transporte marítimo</t>
  </si>
  <si>
    <t>2512 - Maquinaria y equipo para ferrocarril y tranvías</t>
  </si>
  <si>
    <t>2516 - Bicicletas no motorizadas</t>
  </si>
  <si>
    <t xml:space="preserve">2518 - Carrocerías y remolques  </t>
  </si>
  <si>
    <t>2519 - Equipo para servicios de transporte</t>
  </si>
  <si>
    <t>2520 - Sistemas aeroespaciales y componentes y equipo</t>
  </si>
  <si>
    <t>2610 - Fuentes de energía</t>
  </si>
  <si>
    <t>2611 - Transmisión de baterías, generadores y energía cinética</t>
  </si>
  <si>
    <t>2612 - Alambres, cables o arneses</t>
  </si>
  <si>
    <t>2613 - Generación de energía</t>
  </si>
  <si>
    <t>2614 - Maquinaria y equipo para energía atómica o nuclear</t>
  </si>
  <si>
    <t>2711 - Herramientas de mano</t>
  </si>
  <si>
    <t>2712 - Maquinaria y equipo hidráulico</t>
  </si>
  <si>
    <t>2713 - Maquinaria y equipo neumático</t>
  </si>
  <si>
    <t>2714 - Herramientas especializadas de automoción</t>
  </si>
  <si>
    <t>3010 - Materiales estructurales: formas básicas</t>
  </si>
  <si>
    <t>3011 - Hormigón, cemento y yeso</t>
  </si>
  <si>
    <t>3012 - Carreteras y paisaje</t>
  </si>
  <si>
    <t>3013 - Productos de construcción estructurales</t>
  </si>
  <si>
    <t>3014 - Aislamiento</t>
  </si>
  <si>
    <t>3015 - Materiales para acabado de exteriores</t>
  </si>
  <si>
    <t>3016 - Materiales de acabado de interiores</t>
  </si>
  <si>
    <t>3017 - Puertas y ventanas y vidrio</t>
  </si>
  <si>
    <t>3018 - Instalaciones de baño</t>
  </si>
  <si>
    <t>3019 - Equipo de apoyo para Construcción y Mantenimiento</t>
  </si>
  <si>
    <t>3020 - Estructuras prefabricadas</t>
  </si>
  <si>
    <t>3022 - Estructuras Permanentes</t>
  </si>
  <si>
    <t>3110 - Piezas de fundición</t>
  </si>
  <si>
    <t>3111 - Extrusiones</t>
  </si>
  <si>
    <t>3112 - Piezas fundidas mecanizadas</t>
  </si>
  <si>
    <t>3113 - Forjaduras</t>
  </si>
  <si>
    <t>3114 - Molduras</t>
  </si>
  <si>
    <t>3115 - Cuerda y cadena y cable y alambre y correa</t>
  </si>
  <si>
    <t>3116 - Ferretería</t>
  </si>
  <si>
    <t>3117 - Cojinetes, casquillos, ruedas y engranajes</t>
  </si>
  <si>
    <t>3118 - Juntas obturadoras y sellos</t>
  </si>
  <si>
    <t>3119 - Materiales de molduración, pulido y alisado</t>
  </si>
  <si>
    <t>3120 - Adhesivos y selladores</t>
  </si>
  <si>
    <t>3121 - Pinturas y tapa poros y acabados</t>
  </si>
  <si>
    <t>3122 - Extractos de teñir y de curtir</t>
  </si>
  <si>
    <t>3127 - Piezas hechas a máquina</t>
  </si>
  <si>
    <t>3131 - Conjuntos de tubería fabricada</t>
  </si>
  <si>
    <t>3132 - Conjuntos fabricados de material en barras</t>
  </si>
  <si>
    <t>3134 - Conjuntos de placa fabricado</t>
  </si>
  <si>
    <t>3136 - Conjuntos de placa fabricados</t>
  </si>
  <si>
    <t>3137 - Refractarios</t>
  </si>
  <si>
    <t>3138 - Imanes y materiales magnéticos</t>
  </si>
  <si>
    <t>3210 - Circuitos impresos, circuitos integrados y micro ensamblajes</t>
  </si>
  <si>
    <t>3211 - Dispositivo semiconductor discreto</t>
  </si>
  <si>
    <t>3213 - Piezas de componentes y hardware electrónicos y accesorios</t>
  </si>
  <si>
    <t>3214 - Dispositivos de tubo electrónico y accesorios</t>
  </si>
  <si>
    <t>3910 - Lámparas y bombillas y componentes para lámparas</t>
  </si>
  <si>
    <t>3911 - Iluminación, artefactos y accesorios</t>
  </si>
  <si>
    <t>3912 - Equipos, suministros y componentes eléctricos</t>
  </si>
  <si>
    <t>4014 - Distribución de fluidos y gas</t>
  </si>
  <si>
    <t>4110 - Equipo de laboratorio y científico</t>
  </si>
  <si>
    <t>4112 - Suministros y accesorios de laboratorio</t>
  </si>
  <si>
    <t>4212 - Equipos y suministros veterinarios</t>
  </si>
  <si>
    <t>4215 - Equipos y suministros dentales</t>
  </si>
  <si>
    <t>4216 - Equipo de diálisis y suministros</t>
  </si>
  <si>
    <t>4217 - Productos para los servicios médicos de urgencias y campo</t>
  </si>
  <si>
    <t>4218 - Productos de examen y control del paciente</t>
  </si>
  <si>
    <t>4219 - Productos de facilidad médica</t>
  </si>
  <si>
    <t>4220 - Productos de hacer imágenes diagnósticas médicas y de medicina nuclear</t>
  </si>
  <si>
    <t>4221 - Ayuda para personas con desafíos físicos para vivir independiente</t>
  </si>
  <si>
    <t>4222 - Productos para administración intravenosa y arterial</t>
  </si>
  <si>
    <t>4223 - Nutrición clínica</t>
  </si>
  <si>
    <t>4224 - Productos medicinales de deportes y prostético y ortopédico</t>
  </si>
  <si>
    <t>4225 - Productos de rehabilitación y terapia ocupacional y física</t>
  </si>
  <si>
    <t>4226 - Equipo y suministros post mortem y funerarios</t>
  </si>
  <si>
    <t>4227 - Productos de resucitación y anestesia y respiratorio</t>
  </si>
  <si>
    <t>4230 - Suministros para formación y estudios de medicina</t>
  </si>
  <si>
    <t>4231 - Productos para el cuidado de heridas</t>
  </si>
  <si>
    <t>4319 - Dispositivos de comunicaciones y accesorios</t>
  </si>
  <si>
    <t>4320 - Componentes para tecnología de la información, difusión o telecomunicaciones</t>
  </si>
  <si>
    <t>4321 - Equipo informático y accesorios</t>
  </si>
  <si>
    <t>4410 - Maquinaria, suministros y accesorios de oficina</t>
  </si>
  <si>
    <t>4513 - Medios fotográficos y de grabación</t>
  </si>
  <si>
    <t>4612 - Misiles</t>
  </si>
  <si>
    <t>4613 - Cohetes y subsistemas</t>
  </si>
  <si>
    <t>4712 - Equipo de limpieza</t>
  </si>
  <si>
    <t>4713 - Suministros de limpieza</t>
  </si>
  <si>
    <t>4810 - Equipos de servicios de alimentación para instituciones</t>
  </si>
  <si>
    <t>4812 - Equipo de Juego o de Apostar</t>
  </si>
  <si>
    <t>4915 - Equipos para deportes de invierno</t>
  </si>
  <si>
    <t>4916 - Equipos deportivos para campos y canchas</t>
  </si>
  <si>
    <t>4917 - Equipos de gimnasia y boxeo</t>
  </si>
  <si>
    <t>4918 - Juegos y equipo de tiro y mesa</t>
  </si>
  <si>
    <t>4920 - Equipo para entrenamiento físico</t>
  </si>
  <si>
    <t>4921 - Otros deportes</t>
  </si>
  <si>
    <t>4922 - Equipo de deporte y accesorios</t>
  </si>
  <si>
    <t>4924 - Equipo de recreo y parques infantiles y equipo y suministros de natación y de spa</t>
  </si>
  <si>
    <t>5010 - Frutas, verduras y frutos secos</t>
  </si>
  <si>
    <t>5011 - Productos de carne y aves de corral</t>
  </si>
  <si>
    <t>5012 - Pescados y mariscos</t>
  </si>
  <si>
    <t>5013 - Productos lácteos y huevos</t>
  </si>
  <si>
    <t>5015 - Aceites y grasas comestibles</t>
  </si>
  <si>
    <t>5016 - Chocolates, azúcares, edulcorantes y productos de confitería</t>
  </si>
  <si>
    <t>5017 - Condimentos y conservantes</t>
  </si>
  <si>
    <t>5018 - Productos de panadería</t>
  </si>
  <si>
    <t>5019 - Alimentos preparados y conservados</t>
  </si>
  <si>
    <t>5020 - Bebidas</t>
  </si>
  <si>
    <t>5021 - Tabaco y productos de fumar y substitutos</t>
  </si>
  <si>
    <t>5022 - Productos de Cereales y Legumbres</t>
  </si>
  <si>
    <t>5110 - Medicamentos antiinfecciosos</t>
  </si>
  <si>
    <t>5111 - Agentes antitumorales</t>
  </si>
  <si>
    <t>5112 - Medicamentos cardiovasculares</t>
  </si>
  <si>
    <t>5113 - Medicamentos hematólicos</t>
  </si>
  <si>
    <t>5114 - Medicamentos para el sistema nervioso central</t>
  </si>
  <si>
    <t>5115 - Medicamentos para el sistema nervioso autónomo</t>
  </si>
  <si>
    <t>5116 - Medicamentos que afectan al tracto respiratorio</t>
  </si>
  <si>
    <t>5117 - Medicamentos que afectan al sistema gastrointestinal</t>
  </si>
  <si>
    <t>5118 - Hormonas y antagonistas hormonales</t>
  </si>
  <si>
    <t>5119 - Agentes que afectan el agua y los electrolitos</t>
  </si>
  <si>
    <t>5120 - Medicamentos inmunomoduladores</t>
  </si>
  <si>
    <t>5121 - Categorías de medicamentos varios</t>
  </si>
  <si>
    <t>5124 - Fármacos que afectan a los oídos, los ojos, la nariz y la piel</t>
  </si>
  <si>
    <t>5125 - Suplementos alimenticios veterinarios</t>
  </si>
  <si>
    <t>5210 - Revestimientos de suelos</t>
  </si>
  <si>
    <t>5212 - Ropa de cama, mantelerías, paños de cocina y toallas</t>
  </si>
  <si>
    <t>5213 - Tratamientos de ventanas</t>
  </si>
  <si>
    <t>5214 - Aparatos electrodomésticos</t>
  </si>
  <si>
    <t>5215 - Utensilios de cocina domésticos</t>
  </si>
  <si>
    <t>5216 - Electrónica de consumo</t>
  </si>
  <si>
    <t>5217 - Tratamientos de pared doméstica</t>
  </si>
  <si>
    <t>5310 - Ropa</t>
  </si>
  <si>
    <t>5311 - Calzado</t>
  </si>
  <si>
    <t>5312 - Maletas, bolsos de mano, mochilas y estuches</t>
  </si>
  <si>
    <t>5313 - Artículos de tocador</t>
  </si>
  <si>
    <t>5314 - Fuentes y accesorios de costura</t>
  </si>
  <si>
    <t>5410 - Joyería</t>
  </si>
  <si>
    <t>5411 - Relojes</t>
  </si>
  <si>
    <t>5412 - Gemas</t>
  </si>
  <si>
    <t>5510 - Medios impresos</t>
  </si>
  <si>
    <t>5511 - Material electrónico de referencia</t>
  </si>
  <si>
    <t>5512 - Etiquetado y accesorios</t>
  </si>
  <si>
    <t>5610 - Muebles de alojamiento</t>
  </si>
  <si>
    <t>5611 - Muebles comerciales e industriales</t>
  </si>
  <si>
    <t>5612 - Mobiliario institucional, escolar y educativo y accesorios</t>
  </si>
  <si>
    <t>6011 - Decoraciones y suministros del aula</t>
  </si>
  <si>
    <t>6012 - Equipo de arte y manualidades, accesorios y suministros</t>
  </si>
  <si>
    <t>6013 - Instrumentos musicales, piezas y accesorios</t>
  </si>
  <si>
    <t>6014 - Juguetes y juegos</t>
  </si>
  <si>
    <t>7010 - Pesquerías y acuicultura</t>
  </si>
  <si>
    <t>7011 - Horticultura</t>
  </si>
  <si>
    <t>7012 - Servicios de ganadería</t>
  </si>
  <si>
    <t>7013 - Preparación, gestión y protección del terreno y del suelo</t>
  </si>
  <si>
    <t>7015 - Cultivos forestales</t>
  </si>
  <si>
    <t>7016 - Fauna y flora</t>
  </si>
  <si>
    <t>7110 - Servicios de minería</t>
  </si>
  <si>
    <t>7111 - Servicios de perforación y prospección petrolífera y de gas</t>
  </si>
  <si>
    <t>7112 - Servicios de mantenimiento y construcción de perforación de pozos</t>
  </si>
  <si>
    <t>7113 - Servicios de aumento de la extracción producción de gas y petróleo</t>
  </si>
  <si>
    <t>7114 - Servicios de restauración y recuperación de gas y aceite</t>
  </si>
  <si>
    <t>7115 - Servicios de procesar y gestión de datos del aceite y gas</t>
  </si>
  <si>
    <t>7116 - Servicios de gerencia del proyecto de aceite y gas del pozo</t>
  </si>
  <si>
    <t>7210 - Construcción de edificios, atención, mantenimiento y servicios de reparaciones</t>
  </si>
  <si>
    <t>7213 - Construcción general de edificios</t>
  </si>
  <si>
    <t>7310 - Industrias de plásticos y productos químicos</t>
  </si>
  <si>
    <t>7311 - Industrias de la madera y el papel</t>
  </si>
  <si>
    <t>7312 - Industrias del metal y de minerales</t>
  </si>
  <si>
    <t>7313 - Industrias de alimentos y bebidas</t>
  </si>
  <si>
    <t>7314 - Industrias de fibras, textiles y de tejidos</t>
  </si>
  <si>
    <t>7315 - Servicios de apoyo a la fabricación</t>
  </si>
  <si>
    <t>7316 - Fabricación de maquinaria y equipo de transporte</t>
  </si>
  <si>
    <t>7317 - Fabricación de productos eléctricos e instrumentos de precisión</t>
  </si>
  <si>
    <t>7318 - Servicios de labrado y procesado</t>
  </si>
  <si>
    <t>7610 - Servicios de descontaminación</t>
  </si>
  <si>
    <t>7611 - Servicios de limpieza y de consejería</t>
  </si>
  <si>
    <t>7612 - Eliminación y tratamiento de desechos</t>
  </si>
  <si>
    <t>7613 - Limpieza de residuos tóxicos y peligrosos</t>
  </si>
  <si>
    <t>7710 - Gestión medioambiental</t>
  </si>
  <si>
    <t>7711 - Protección medioambiental</t>
  </si>
  <si>
    <t>7712 - Seguimiento, control y rehabilitación de la contaminación</t>
  </si>
  <si>
    <t>7713 - Servicios de seguimiento, control o rehabilitación de contaminantes</t>
  </si>
  <si>
    <t>7810 - Transporte de correo y carga</t>
  </si>
  <si>
    <t>7811 - Transporte de pasajeros</t>
  </si>
  <si>
    <t>7812 - Manejo y embalaje de material</t>
  </si>
  <si>
    <t>7813 - Almacenaje</t>
  </si>
  <si>
    <t>7814 - Operaciones de transporte</t>
  </si>
  <si>
    <t>7818 - Servicios de mantenimiento o reparaciones de transportes</t>
  </si>
  <si>
    <t>8010 - Servicios de asesoría de gestión</t>
  </si>
  <si>
    <t>8011 - Servicios de recursos humanos</t>
  </si>
  <si>
    <t>8012 - Servicios legales</t>
  </si>
  <si>
    <t>8013 - Servicios inmobiliarios</t>
  </si>
  <si>
    <t>8014 - Comercialización y distribución</t>
  </si>
  <si>
    <t>8015 - Política comercial y servicios</t>
  </si>
  <si>
    <t>8016 - Servicios de administración de empresas</t>
  </si>
  <si>
    <t>8110 - Servicios profesionales de ingeniería</t>
  </si>
  <si>
    <t>8111 - Servicios informáticos</t>
  </si>
  <si>
    <t>8112 - Economía</t>
  </si>
  <si>
    <t>8113 - Estadística</t>
  </si>
  <si>
    <t>8114 - Tecnologías de fabricación</t>
  </si>
  <si>
    <t>8115 - Servicios de pedología</t>
  </si>
  <si>
    <t>8210 - Publicidad</t>
  </si>
  <si>
    <t>8211 - Escritura y traducciones</t>
  </si>
  <si>
    <t>8212 -  Servicios de reproducción</t>
  </si>
  <si>
    <t>8213 - Servicios fotográficos</t>
  </si>
  <si>
    <t>8214 - Diseño gráfico</t>
  </si>
  <si>
    <t>8215 - Artistas e intérpretes profesionales</t>
  </si>
  <si>
    <t>8310 - Servicios públicos</t>
  </si>
  <si>
    <t>8311 - Servicios de medios de telecomunicaciones</t>
  </si>
  <si>
    <t>8312 - Servicios de información</t>
  </si>
  <si>
    <t>8410 - Finanzas de desarrollo</t>
  </si>
  <si>
    <t>8411 - Contabilidad y auditorias</t>
  </si>
  <si>
    <t>8412 - Banca e inversiones</t>
  </si>
  <si>
    <t>8413 - Servicios de seguros y jubilación</t>
  </si>
  <si>
    <t>8414 - Agencias de crédito</t>
  </si>
  <si>
    <t>8510 - Servicios sanitarios integrales</t>
  </si>
  <si>
    <t>8511 - Prevención y control de enfermedades</t>
  </si>
  <si>
    <t>8512 -  Práctica médica</t>
  </si>
  <si>
    <t xml:space="preserve"> 8513 - Ciencia médica, investigación y experimentación</t>
  </si>
  <si>
    <t>8514 - Medicina alternativa y holística</t>
  </si>
  <si>
    <t>8515 - Servicios alimentarios y de nutrición</t>
  </si>
  <si>
    <t>8610 - Formación profesional</t>
  </si>
  <si>
    <t>8611 - Sistemas educativos alternativos</t>
  </si>
  <si>
    <t>8612 - Instituciones educativas</t>
  </si>
  <si>
    <t>8613 - Servicios educativos especializados</t>
  </si>
  <si>
    <t>8614 - Instalaciones educativas</t>
  </si>
  <si>
    <t>9010 - Restaurantes y catering (servicios de comidas y bebidas)</t>
  </si>
  <si>
    <t>9011 - Instalaciones hoteleras, alojamientos y centros de encuentros</t>
  </si>
  <si>
    <t>9012 - Facilitación de viajes</t>
  </si>
  <si>
    <t>9013 - Artes interpretativas</t>
  </si>
  <si>
    <t>9014 - Deportes comerciales</t>
  </si>
  <si>
    <t>9015 - Servicios de entretenimiento</t>
  </si>
  <si>
    <t>9110 - Aspecto personal</t>
  </si>
  <si>
    <t>9111 - Asistencia doméstica y personal</t>
  </si>
  <si>
    <t>9210 - Orden público y seguridad</t>
  </si>
  <si>
    <t>9211 - Servicios militares o defensa nacional</t>
  </si>
  <si>
    <t>9212 - Seguridad y protección personal</t>
  </si>
  <si>
    <t>9310 - Sistemas e instituciones políticas</t>
  </si>
  <si>
    <t>9311 - Condiciones sociopolíticas</t>
  </si>
  <si>
    <t>9312 - Relaciones internacionales</t>
  </si>
  <si>
    <t>9313 - Ayuda y asistencia humanitaria</t>
  </si>
  <si>
    <t>9314 - Servicios comunitarios y sociales</t>
  </si>
  <si>
    <t>9315 - Servicios de administración y financiación pública</t>
  </si>
  <si>
    <t>9316 - Tributación</t>
  </si>
  <si>
    <t>9317 - Política y regulación comercial</t>
  </si>
  <si>
    <t>9410 - Organizaciones laborales</t>
  </si>
  <si>
    <t>9411 - Organizaciones religiosas</t>
  </si>
  <si>
    <t>9412 - Clubes</t>
  </si>
  <si>
    <t>9413 - Organizaciones, asociaciones y movimientos cívicos</t>
  </si>
  <si>
    <t>COSTO TOTAL POR CÓDIGO DE CATÁLOGO DE BIENES Y SERVICIOS (CBS)</t>
  </si>
  <si>
    <t>DESCRIPCIÓN DE LA COMPRA O CONTRATACIÓN</t>
  </si>
  <si>
    <t>COSTO TOTAL UNITARIO</t>
  </si>
  <si>
    <t>PLAN ANUAL DE COMPRAS Y CONTRATACIONES AÑO __2021____________</t>
  </si>
  <si>
    <t>AYUNTAMIENTO SANTO DOMINGO OESTE</t>
  </si>
  <si>
    <t>CAJAS</t>
  </si>
  <si>
    <t>Unidad</t>
  </si>
  <si>
    <t>Lapto i-7</t>
  </si>
  <si>
    <t>Lapto 256 GBHD</t>
  </si>
  <si>
    <t xml:space="preserve">Impresora </t>
  </si>
  <si>
    <t xml:space="preserve">Impresora Multifuncional </t>
  </si>
  <si>
    <t xml:space="preserve">impresora con toner </t>
  </si>
  <si>
    <t>Impresora laser jet H.P</t>
  </si>
  <si>
    <t>Scaner</t>
  </si>
  <si>
    <t>UPS</t>
  </si>
  <si>
    <t>Toner 85A</t>
  </si>
  <si>
    <t>Toner 12A</t>
  </si>
  <si>
    <t>Toner HP Laser 102w 85A</t>
  </si>
  <si>
    <t>Cartucho Hp numero 22</t>
  </si>
  <si>
    <t>cartucho Hp numero 21</t>
  </si>
  <si>
    <t>proyector</t>
  </si>
  <si>
    <t xml:space="preserve">proyector de transparencia </t>
  </si>
  <si>
    <t xml:space="preserve">Mesa para Proyector </t>
  </si>
  <si>
    <t xml:space="preserve">Carrito o soporte para proyector </t>
  </si>
  <si>
    <t>Bocina todo en uno con dos microfono</t>
  </si>
  <si>
    <t>Disco duro 5 TB Externo</t>
  </si>
  <si>
    <t xml:space="preserve">Camara digital </t>
  </si>
  <si>
    <t xml:space="preserve">Escritorio ejecutivo </t>
  </si>
  <si>
    <t>Escritorio Modular con dos gavetas</t>
  </si>
  <si>
    <t xml:space="preserve">Escritorio </t>
  </si>
  <si>
    <t>Escritorio tipo L</t>
  </si>
  <si>
    <t xml:space="preserve">Escritorio para reunion </t>
  </si>
  <si>
    <t>Sillas secretariales</t>
  </si>
  <si>
    <t>Sillas de oficina</t>
  </si>
  <si>
    <t xml:space="preserve">Silla de visita </t>
  </si>
  <si>
    <t>Butaca</t>
  </si>
  <si>
    <t xml:space="preserve">Sillones Ejecutivos </t>
  </si>
  <si>
    <t xml:space="preserve">Sillones reclinables </t>
  </si>
  <si>
    <t xml:space="preserve">Archivos </t>
  </si>
  <si>
    <t xml:space="preserve">Archivos de 5 gavetas </t>
  </si>
  <si>
    <t>organizador archivo de mesa</t>
  </si>
  <si>
    <t>Archivo 4 gaveta</t>
  </si>
  <si>
    <t xml:space="preserve">Swicher Multiplicador de Internet </t>
  </si>
  <si>
    <t>Pote de tinta negra para la impresora Brother MFC-J485DW</t>
  </si>
  <si>
    <t>Tinta para Epson L380</t>
  </si>
  <si>
    <t>Moden Wifi externo movil</t>
  </si>
  <si>
    <t>Cajas</t>
  </si>
  <si>
    <t xml:space="preserve">cajas </t>
  </si>
  <si>
    <t xml:space="preserve">Cajas </t>
  </si>
  <si>
    <t>Resma de papel 8 1/2x14</t>
  </si>
  <si>
    <t xml:space="preserve">Gancho Macho y Hembra </t>
  </si>
  <si>
    <t>Zafacones pequeños</t>
  </si>
  <si>
    <t xml:space="preserve">Lapiceros </t>
  </si>
  <si>
    <t xml:space="preserve">caja </t>
  </si>
  <si>
    <t xml:space="preserve">Lapiceros Azules </t>
  </si>
  <si>
    <t>cajas</t>
  </si>
  <si>
    <t>Lapiceros Rojos</t>
  </si>
  <si>
    <t xml:space="preserve">Lapiceros negros </t>
  </si>
  <si>
    <t>Lapicero AZULES</t>
  </si>
  <si>
    <t>Lapiz</t>
  </si>
  <si>
    <t>Caja</t>
  </si>
  <si>
    <t>Porta Factura</t>
  </si>
  <si>
    <t xml:space="preserve">Grapadora </t>
  </si>
  <si>
    <t>Grapadora Metal Negro</t>
  </si>
  <si>
    <t>Grapadora</t>
  </si>
  <si>
    <t>Carpeta 3 hoyo</t>
  </si>
  <si>
    <t xml:space="preserve">carpeta 3 aro </t>
  </si>
  <si>
    <t>Separador de numeros</t>
  </si>
  <si>
    <t>Cinta Adsivas</t>
  </si>
  <si>
    <t>cinta pegante</t>
  </si>
  <si>
    <t xml:space="preserve">cinta pegante </t>
  </si>
  <si>
    <t xml:space="preserve">Cinta pegante </t>
  </si>
  <si>
    <t xml:space="preserve">Cinta Pegante </t>
  </si>
  <si>
    <t>PERFORADORA DE DOS HOYOS</t>
  </si>
  <si>
    <t xml:space="preserve">Post it </t>
  </si>
  <si>
    <t>paquete</t>
  </si>
  <si>
    <t>Post it 3X3 Amarillo</t>
  </si>
  <si>
    <t>Borras</t>
  </si>
  <si>
    <t>Sumadoras</t>
  </si>
  <si>
    <t>Calculadora Normal</t>
  </si>
  <si>
    <t>Sumadora Electrica</t>
  </si>
  <si>
    <t>Libretas</t>
  </si>
  <si>
    <t>Libretas Rayas</t>
  </si>
  <si>
    <t>Libretas rayas grandes</t>
  </si>
  <si>
    <t>unidad</t>
  </si>
  <si>
    <t>Libretas rayas mediana</t>
  </si>
  <si>
    <t xml:space="preserve">Libretas rayas grandes </t>
  </si>
  <si>
    <t xml:space="preserve">Libretas rayas mediana </t>
  </si>
  <si>
    <t>Libretas Raya</t>
  </si>
  <si>
    <t>Libro Record</t>
  </si>
  <si>
    <t>marcadores Negros</t>
  </si>
  <si>
    <t xml:space="preserve">Resaltadores </t>
  </si>
  <si>
    <t>Resaltadores</t>
  </si>
  <si>
    <t>Rollo de sumadora</t>
  </si>
  <si>
    <t>Correctores</t>
  </si>
  <si>
    <t>Caja de Gomita</t>
  </si>
  <si>
    <t>caja</t>
  </si>
  <si>
    <t xml:space="preserve">Saca grapa </t>
  </si>
  <si>
    <t xml:space="preserve">D2 agua para contar </t>
  </si>
  <si>
    <t>Sobre manila 81/2x11</t>
  </si>
  <si>
    <t>Clips pequeño</t>
  </si>
  <si>
    <t>Clips grande</t>
  </si>
  <si>
    <t>tijeras</t>
  </si>
  <si>
    <t>sacapuntas</t>
  </si>
  <si>
    <t>sobre blanco 81/2x11</t>
  </si>
  <si>
    <t>mini dispensador de cinta</t>
  </si>
  <si>
    <t>trimer</t>
  </si>
  <si>
    <t>Abanico</t>
  </si>
  <si>
    <t>Abanico de pared</t>
  </si>
  <si>
    <t>Aire acondicionado</t>
  </si>
  <si>
    <t>Microonda</t>
  </si>
  <si>
    <t>Cafeteras electricas</t>
  </si>
  <si>
    <t xml:space="preserve">llavines para archiveros </t>
  </si>
  <si>
    <t>Medidor laser</t>
  </si>
  <si>
    <t>cinta 100mts</t>
  </si>
  <si>
    <t>Odometro</t>
  </si>
  <si>
    <t>casco</t>
  </si>
  <si>
    <t>Escalimetro</t>
  </si>
  <si>
    <t>pistola de clavo</t>
  </si>
  <si>
    <t xml:space="preserve">pintura </t>
  </si>
  <si>
    <t xml:space="preserve">azucar blanca </t>
  </si>
  <si>
    <t>libra</t>
  </si>
  <si>
    <t xml:space="preserve">café </t>
  </si>
  <si>
    <t xml:space="preserve">botellones de agua </t>
  </si>
  <si>
    <t>Faldo papel higuienico</t>
  </si>
  <si>
    <t>paquete de servilleta</t>
  </si>
  <si>
    <t>Lysol Spray</t>
  </si>
  <si>
    <t>galon de cloro</t>
  </si>
  <si>
    <t>galones</t>
  </si>
  <si>
    <t xml:space="preserve">mistolin </t>
  </si>
  <si>
    <t>Alfombra</t>
  </si>
  <si>
    <t xml:space="preserve">alfombra para colocar en la entrada de la puerta </t>
  </si>
  <si>
    <t>funda de ase</t>
  </si>
  <si>
    <t xml:space="preserve">guantes de limpiezas  pares </t>
  </si>
  <si>
    <t xml:space="preserve">Lanilla de limpiezas </t>
  </si>
  <si>
    <t xml:space="preserve">Decalin </t>
  </si>
  <si>
    <t>pote</t>
  </si>
  <si>
    <t>cubeta de limpieza</t>
  </si>
  <si>
    <t xml:space="preserve">Escobas </t>
  </si>
  <si>
    <t xml:space="preserve">suapes </t>
  </si>
  <si>
    <t>palita</t>
  </si>
  <si>
    <t xml:space="preserve">unidad </t>
  </si>
  <si>
    <t>ambientadores</t>
  </si>
  <si>
    <t xml:space="preserve">brillos </t>
  </si>
  <si>
    <t xml:space="preserve">brillos verdes de baños </t>
  </si>
  <si>
    <t>desgrasantes</t>
  </si>
  <si>
    <t>cepillo de pared</t>
  </si>
  <si>
    <t xml:space="preserve">funda plastica </t>
  </si>
  <si>
    <t>escobilla de baños</t>
  </si>
  <si>
    <t xml:space="preserve">sello recibido </t>
  </si>
  <si>
    <t xml:space="preserve">sello presencial </t>
  </si>
  <si>
    <t>Label</t>
  </si>
  <si>
    <t xml:space="preserve">Uniforme jacket con logo </t>
  </si>
  <si>
    <t xml:space="preserve">uniforme gorra </t>
  </si>
  <si>
    <t>uniforme sport</t>
  </si>
  <si>
    <t>uniforme con logo de la institucion  y opu camisa</t>
  </si>
  <si>
    <t>uniforme con logo de la institucion  y gorra</t>
  </si>
  <si>
    <t xml:space="preserve">chalecoss reflectores </t>
  </si>
  <si>
    <t>Maquina para encuadernar</t>
  </si>
  <si>
    <t>Bebedero</t>
  </si>
  <si>
    <t>Bebedero Caliente para te y frio</t>
  </si>
  <si>
    <t>Estufa Electica de 2 hornilla</t>
  </si>
  <si>
    <t>estufa Electica de 1 hornilla</t>
  </si>
  <si>
    <t>pote de tinta Azul</t>
  </si>
  <si>
    <t>tv Smart tv 59 pulgada</t>
  </si>
  <si>
    <t>Paquete papel de baño grande</t>
  </si>
  <si>
    <t xml:space="preserve">tinta paea sello color Azul </t>
  </si>
  <si>
    <t xml:space="preserve">almohadilla para sello </t>
  </si>
  <si>
    <t>tinta para almohadilla</t>
  </si>
  <si>
    <t>tinta para tampon</t>
  </si>
  <si>
    <t>Nevera ejecutiva</t>
  </si>
  <si>
    <t>manita limpia</t>
  </si>
  <si>
    <t>alcohol</t>
  </si>
  <si>
    <t>termo de café</t>
  </si>
  <si>
    <t xml:space="preserve">vasos ecologicos </t>
  </si>
  <si>
    <t xml:space="preserve">Flota </t>
  </si>
  <si>
    <t xml:space="preserve"> juego de cortinas para ventanas </t>
  </si>
  <si>
    <t>Gancho accord</t>
  </si>
  <si>
    <t xml:space="preserve">Compra Material reparacion nevera </t>
  </si>
  <si>
    <t>reparacion de la puerta trasera de metal DPTO. Cultura</t>
  </si>
  <si>
    <t>Folders 81/2X11</t>
  </si>
  <si>
    <t xml:space="preserve">Teclado </t>
  </si>
  <si>
    <t xml:space="preserve">Mouse </t>
  </si>
  <si>
    <t>Archivo de metal para oficina</t>
  </si>
  <si>
    <t>Libro Records</t>
  </si>
  <si>
    <t xml:space="preserve">Sacapunta Electrico </t>
  </si>
  <si>
    <t xml:space="preserve">cinta para sumadora </t>
  </si>
  <si>
    <t>Cintas Epson FX-890</t>
  </si>
  <si>
    <t>Cartucho de Impresora 85A</t>
  </si>
  <si>
    <t xml:space="preserve">Tinta universal impreBrotherMFCJ485DW roja,azul negro ama </t>
  </si>
  <si>
    <t xml:space="preserve">Memoria </t>
  </si>
  <si>
    <t xml:space="preserve">Rollon para sello </t>
  </si>
  <si>
    <t xml:space="preserve">marcadores </t>
  </si>
  <si>
    <t>Resma de papel 8 1/2X11</t>
  </si>
  <si>
    <t>Liquid Papel</t>
  </si>
  <si>
    <t xml:space="preserve">Hoja protectora para carpeta </t>
  </si>
  <si>
    <t>Mesa pequeña para impresora</t>
  </si>
  <si>
    <t xml:space="preserve">camisa con logo institucional </t>
  </si>
  <si>
    <t>Monitor</t>
  </si>
  <si>
    <t>CPU</t>
  </si>
  <si>
    <t>Cinta pegante</t>
  </si>
  <si>
    <t>Ataus</t>
  </si>
  <si>
    <t xml:space="preserve">Motores </t>
  </si>
  <si>
    <t>Motores Volteos</t>
  </si>
  <si>
    <t>Camionetas</t>
  </si>
  <si>
    <t>Guagua para alcalde</t>
  </si>
  <si>
    <t xml:space="preserve">Retro escabadora </t>
  </si>
  <si>
    <t>Retro Pala</t>
  </si>
  <si>
    <t>Licencia para equipos</t>
  </si>
  <si>
    <t>pasajes aereos</t>
  </si>
  <si>
    <t>reconst.  viviendas</t>
  </si>
  <si>
    <t>Remozamiento Area funcionaba la pulga</t>
  </si>
  <si>
    <t>Construccion Casa de los Envejeciente</t>
  </si>
  <si>
    <t>Construccion Multiuso Bienvenido</t>
  </si>
  <si>
    <t>Remozamiento del area verde Caballona</t>
  </si>
  <si>
    <t>Construccion de Parqueo Ayuntamiento</t>
  </si>
  <si>
    <t>Construccion Plazoleta 6 de Noviembre</t>
  </si>
  <si>
    <t>Construccion de escuela laboral en Manoguayabo</t>
  </si>
  <si>
    <t>Construccion de Iglesia Santa Cruz</t>
  </si>
  <si>
    <t>Arreglo de Aceras y contenes en Villa Oeste</t>
  </si>
  <si>
    <t>Reparacion de CementerioS</t>
  </si>
  <si>
    <t>Acondicionamiento de Cañadas</t>
  </si>
  <si>
    <t xml:space="preserve">Cierre de la Cañada Manzana 3 y 4 en Alamos </t>
  </si>
  <si>
    <t>Reconstruccion del Parquesito el Caliche</t>
  </si>
  <si>
    <t>Terminacion del Multiuso Iglesia San Pablo Nolasco</t>
  </si>
  <si>
    <t>Construccion acera y Contenes de la Urbanizacion Emgombe</t>
  </si>
  <si>
    <t>Construccion de Baden en la calle Delia Teresa</t>
  </si>
  <si>
    <t>Construccion de Baden en calle Isabel Aguiar con San Anton</t>
  </si>
  <si>
    <t xml:space="preserve">Costruccion del Callejon Chica </t>
  </si>
  <si>
    <t>Construccion Callejon los Manguitos</t>
  </si>
  <si>
    <t>Construccion Callejon Cajuqui</t>
  </si>
  <si>
    <t>Construccion Callejon Los Menas</t>
  </si>
  <si>
    <t>Construccion Callejones 7 y 8 Bayona</t>
  </si>
  <si>
    <t>Construccion Aceras y contenes Sector Los Girasoles</t>
  </si>
  <si>
    <t>Construccion del Callejon Orlando Martinez</t>
  </si>
  <si>
    <t>Construccion Aceras y Contenes de Briza del Oeste</t>
  </si>
  <si>
    <t>Construccion del Callejon Rosalia Martinez</t>
  </si>
  <si>
    <t>Construccion del Callejon de la 16</t>
  </si>
  <si>
    <t>Construccion del callejon del control</t>
  </si>
  <si>
    <t>Construccion de Area Deportiva ( Cancha)</t>
  </si>
  <si>
    <t>Confeccion de Murales en diferentes Sectores</t>
  </si>
  <si>
    <t>uniad</t>
  </si>
  <si>
    <t>Construccion Callejon frente al cuartel km13</t>
  </si>
  <si>
    <t>unidd</t>
  </si>
  <si>
    <t>plastos desechables</t>
  </si>
  <si>
    <t>Cubiertos desechabls</t>
  </si>
  <si>
    <t xml:space="preserve">Camion Volteo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</si>
</sst>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4" formatCode="_-&quot;$&quot;* #,##0.00_-;\-&quot;$&quot;* #,##0.00_-;_-&quot;$&quot;* &quot;-&quot;??_-;_-@_-"/>
    <numFmt numFmtId="164" formatCode="&quot;RD$&quot;#,##0.00"/>
  </numFmts>
  <fonts count="16" x14ac:knownFonts="1">
    <font>
      <sz val="11"/>
      <color theme="1"/>
      <name val="Calibri"/>
      <family val="2"/>
      <scheme val="minor"/>
    </font>
    <font>
      <b/>
      <sz val="14"/>
      <color theme="1"/>
      <name val="Arial Narrow"/>
      <family val="2"/>
    </font>
    <font>
      <sz val="14"/>
      <color theme="1"/>
      <name val="Arial Narrow"/>
      <family val="2"/>
    </font>
    <font>
      <b/>
      <sz val="14"/>
      <name val="Arial Narrow"/>
      <family val="2"/>
    </font>
    <font>
      <sz val="14"/>
      <name val="Arial"/>
      <family val="2"/>
    </font>
    <font>
      <sz val="12"/>
      <name val="Arial Narrow"/>
      <family val="2"/>
    </font>
    <font>
      <sz val="12"/>
      <color theme="1"/>
      <name val="Arial Narrow"/>
      <family val="2"/>
    </font>
    <font>
      <b/>
      <sz val="16"/>
      <color theme="1"/>
      <name val="Arial Narrow"/>
      <family val="2"/>
    </font>
    <font>
      <b/>
      <sz val="12"/>
      <color rgb="FFC00000"/>
      <name val="Arial"/>
      <family val="2"/>
    </font>
    <font>
      <b/>
      <sz val="14"/>
      <color theme="0"/>
      <name val="Arial Narrow"/>
      <family val="2"/>
    </font>
    <font>
      <sz val="12"/>
      <color theme="1"/>
      <name val="Arial Narrow"/>
      <family val="2"/>
    </font>
    <font>
      <sz val="12"/>
      <color theme="1"/>
      <name val="Arial Narrow"/>
    </font>
    <font>
      <sz val="12"/>
      <color rgb="FFFF0000"/>
      <name val="Arial Narrow"/>
      <family val="2"/>
    </font>
    <font>
      <sz val="14"/>
      <color rgb="FFFF0000"/>
      <name val="Arial Narrow"/>
      <family val="2"/>
    </font>
    <font>
      <sz val="14"/>
      <name val="Arial Narrow"/>
      <family val="2"/>
    </font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6C0000"/>
        <bgColor indexed="64"/>
      </patternFill>
    </fill>
    <fill>
      <patternFill patternType="solid">
        <fgColor theme="3" tint="0.79998168889431442"/>
        <bgColor indexed="64"/>
      </patternFill>
    </fill>
  </fills>
  <borders count="13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5" fillId="0" borderId="0" applyFont="0" applyFill="0" applyBorder="0" applyAlignment="0" applyProtection="0"/>
  </cellStyleXfs>
  <cellXfs count="72">
    <xf numFmtId="0" fontId="0" fillId="0" borderId="0" xfId="0"/>
    <xf numFmtId="0" fontId="2" fillId="0" borderId="0" xfId="0" applyFont="1"/>
    <xf numFmtId="0" fontId="4" fillId="0" borderId="0" xfId="0" quotePrefix="1" applyNumberFormat="1" applyFont="1" applyFill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5" fillId="0" borderId="0" xfId="0" quotePrefix="1" applyNumberFormat="1" applyFont="1" applyFill="1" applyAlignment="1">
      <alignment horizontal="left"/>
    </xf>
    <xf numFmtId="0" fontId="5" fillId="0" borderId="0" xfId="0" applyNumberFormat="1" applyFont="1" applyFill="1" applyAlignment="1">
      <alignment horizontal="left"/>
    </xf>
    <xf numFmtId="0" fontId="2" fillId="0" borderId="0" xfId="0" applyFont="1" applyAlignment="1">
      <alignment horizontal="center" vertical="center" wrapText="1"/>
    </xf>
    <xf numFmtId="0" fontId="6" fillId="0" borderId="0" xfId="0" applyFont="1" applyBorder="1"/>
    <xf numFmtId="0" fontId="6" fillId="0" borderId="0" xfId="0" applyNumberFormat="1" applyFont="1" applyBorder="1"/>
    <xf numFmtId="164" fontId="6" fillId="0" borderId="0" xfId="0" applyNumberFormat="1" applyFont="1" applyBorder="1"/>
    <xf numFmtId="0" fontId="8" fillId="0" borderId="0" xfId="0" applyFont="1" applyAlignment="1">
      <alignment horizontal="left"/>
    </xf>
    <xf numFmtId="0" fontId="7" fillId="0" borderId="0" xfId="0" applyFont="1" applyBorder="1" applyAlignment="1">
      <alignment horizontal="center"/>
    </xf>
    <xf numFmtId="0" fontId="2" fillId="0" borderId="0" xfId="0" applyFont="1" applyBorder="1" applyAlignment="1"/>
    <xf numFmtId="0" fontId="6" fillId="0" borderId="0" xfId="0" applyFont="1"/>
    <xf numFmtId="38" fontId="6" fillId="0" borderId="1" xfId="0" applyNumberFormat="1" applyFont="1" applyFill="1" applyBorder="1" applyAlignment="1">
      <alignment horizontal="center" vertical="top" wrapText="1"/>
    </xf>
    <xf numFmtId="0" fontId="6" fillId="0" borderId="5" xfId="0" applyFont="1" applyBorder="1" applyAlignment="1">
      <alignment horizontal="center"/>
    </xf>
    <xf numFmtId="38" fontId="6" fillId="0" borderId="2" xfId="0" applyNumberFormat="1" applyFont="1" applyFill="1" applyBorder="1" applyAlignment="1">
      <alignment horizontal="center" vertical="top" wrapText="1"/>
    </xf>
    <xf numFmtId="0" fontId="6" fillId="0" borderId="6" xfId="0" applyFont="1" applyBorder="1" applyAlignment="1">
      <alignment horizontal="center"/>
    </xf>
    <xf numFmtId="0" fontId="6" fillId="0" borderId="6" xfId="0" applyNumberFormat="1" applyFont="1" applyFill="1" applyBorder="1" applyAlignment="1">
      <alignment horizontal="center" vertical="top" wrapText="1"/>
    </xf>
    <xf numFmtId="38" fontId="6" fillId="0" borderId="3" xfId="0" applyNumberFormat="1" applyFont="1" applyFill="1" applyBorder="1" applyAlignment="1">
      <alignment horizontal="center" vertical="top" wrapText="1"/>
    </xf>
    <xf numFmtId="0" fontId="6" fillId="0" borderId="7" xfId="0" applyFont="1" applyBorder="1" applyAlignment="1">
      <alignment horizontal="center"/>
    </xf>
    <xf numFmtId="0" fontId="9" fillId="2" borderId="8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textRotation="90" wrapText="1"/>
    </xf>
    <xf numFmtId="0" fontId="9" fillId="2" borderId="9" xfId="0" applyFont="1" applyFill="1" applyBorder="1" applyAlignment="1">
      <alignment horizontal="center" vertical="center" wrapText="1"/>
    </xf>
    <xf numFmtId="0" fontId="2" fillId="0" borderId="0" xfId="0" applyFont="1"/>
    <xf numFmtId="0" fontId="7" fillId="0" borderId="0" xfId="0" applyFont="1" applyBorder="1" applyAlignment="1">
      <alignment horizontal="center"/>
    </xf>
    <xf numFmtId="0" fontId="2" fillId="0" borderId="0" xfId="0" applyFont="1"/>
    <xf numFmtId="0" fontId="10" fillId="0" borderId="0" xfId="0" applyFont="1"/>
    <xf numFmtId="0" fontId="10" fillId="0" borderId="0" xfId="0" applyFont="1" applyBorder="1"/>
    <xf numFmtId="0" fontId="10" fillId="0" borderId="0" xfId="0" applyNumberFormat="1" applyFont="1" applyBorder="1"/>
    <xf numFmtId="164" fontId="10" fillId="0" borderId="0" xfId="0" applyNumberFormat="1" applyFont="1" applyBorder="1"/>
    <xf numFmtId="0" fontId="10" fillId="0" borderId="0" xfId="0" quotePrefix="1" applyNumberFormat="1" applyFont="1" applyFill="1" applyBorder="1" applyAlignment="1">
      <alignment horizontal="left"/>
    </xf>
    <xf numFmtId="0" fontId="2" fillId="0" borderId="0" xfId="0" applyFont="1"/>
    <xf numFmtId="0" fontId="2" fillId="0" borderId="0" xfId="0" applyFont="1"/>
    <xf numFmtId="0" fontId="2" fillId="0" borderId="0" xfId="0" applyFont="1"/>
    <xf numFmtId="0" fontId="11" fillId="0" borderId="0" xfId="0" applyFont="1" applyBorder="1"/>
    <xf numFmtId="0" fontId="11" fillId="0" borderId="0" xfId="0" applyNumberFormat="1" applyFont="1" applyBorder="1"/>
    <xf numFmtId="164" fontId="11" fillId="0" borderId="0" xfId="0" applyNumberFormat="1" applyFont="1" applyBorder="1"/>
    <xf numFmtId="0" fontId="2" fillId="0" borderId="0" xfId="0" applyFont="1"/>
    <xf numFmtId="0" fontId="2" fillId="0" borderId="0" xfId="0" applyFont="1"/>
    <xf numFmtId="164" fontId="5" fillId="0" borderId="0" xfId="0" applyNumberFormat="1" applyFont="1" applyBorder="1"/>
    <xf numFmtId="0" fontId="12" fillId="0" borderId="0" xfId="0" applyFont="1" applyBorder="1"/>
    <xf numFmtId="164" fontId="12" fillId="0" borderId="0" xfId="0" applyNumberFormat="1" applyFont="1" applyBorder="1"/>
    <xf numFmtId="0" fontId="13" fillId="0" borderId="0" xfId="0" applyFont="1"/>
    <xf numFmtId="0" fontId="12" fillId="0" borderId="0" xfId="0" applyNumberFormat="1" applyFont="1" applyFill="1" applyAlignment="1">
      <alignment horizontal="left"/>
    </xf>
    <xf numFmtId="0" fontId="5" fillId="3" borderId="0" xfId="0" applyFont="1" applyFill="1" applyBorder="1"/>
    <xf numFmtId="0" fontId="5" fillId="3" borderId="0" xfId="0" applyNumberFormat="1" applyFont="1" applyFill="1" applyBorder="1"/>
    <xf numFmtId="164" fontId="5" fillId="3" borderId="0" xfId="0" applyNumberFormat="1" applyFont="1" applyFill="1" applyBorder="1"/>
    <xf numFmtId="0" fontId="14" fillId="3" borderId="0" xfId="0" applyFont="1" applyFill="1"/>
    <xf numFmtId="0" fontId="5" fillId="3" borderId="0" xfId="0" applyNumberFormat="1" applyFont="1" applyFill="1" applyAlignment="1">
      <alignment horizontal="left"/>
    </xf>
    <xf numFmtId="0" fontId="5" fillId="0" borderId="0" xfId="0" applyFont="1" applyBorder="1"/>
    <xf numFmtId="0" fontId="5" fillId="0" borderId="0" xfId="0" applyNumberFormat="1" applyFont="1" applyBorder="1"/>
    <xf numFmtId="0" fontId="14" fillId="0" borderId="0" xfId="0" applyFont="1"/>
    <xf numFmtId="0" fontId="2" fillId="0" borderId="0" xfId="0" applyFont="1"/>
    <xf numFmtId="0" fontId="2" fillId="0" borderId="0" xfId="0" applyFont="1"/>
    <xf numFmtId="0" fontId="2" fillId="0" borderId="0" xfId="0" applyFont="1"/>
    <xf numFmtId="3" fontId="11" fillId="0" borderId="0" xfId="0" applyNumberFormat="1" applyFont="1" applyBorder="1"/>
    <xf numFmtId="0" fontId="2" fillId="0" borderId="0" xfId="0" applyFont="1"/>
    <xf numFmtId="0" fontId="9" fillId="2" borderId="10" xfId="0" applyFont="1" applyFill="1" applyBorder="1" applyAlignment="1">
      <alignment horizontal="center" vertical="center" wrapText="1"/>
    </xf>
    <xf numFmtId="0" fontId="9" fillId="2" borderId="11" xfId="0" applyFont="1" applyFill="1" applyBorder="1" applyAlignment="1">
      <alignment horizontal="center" vertical="center" wrapText="1"/>
    </xf>
    <xf numFmtId="0" fontId="9" fillId="2" borderId="12" xfId="0" applyFont="1" applyFill="1" applyBorder="1" applyAlignment="1">
      <alignment horizontal="center" vertical="center" wrapText="1"/>
    </xf>
    <xf numFmtId="0" fontId="1" fillId="0" borderId="0" xfId="0" applyFont="1"/>
    <xf numFmtId="0" fontId="2" fillId="0" borderId="0" xfId="0" applyFont="1"/>
    <xf numFmtId="0" fontId="7" fillId="0" borderId="0" xfId="0" applyFont="1" applyBorder="1" applyAlignment="1">
      <alignment horizontal="center"/>
    </xf>
    <xf numFmtId="0" fontId="11" fillId="0" borderId="0" xfId="0" applyFont="1"/>
    <xf numFmtId="0" fontId="11" fillId="0" borderId="0" xfId="0" applyNumberFormat="1" applyFont="1"/>
    <xf numFmtId="164" fontId="11" fillId="0" borderId="0" xfId="0" applyNumberFormat="1" applyFont="1"/>
    <xf numFmtId="0" fontId="11" fillId="0" borderId="0" xfId="0" quotePrefix="1" applyNumberFormat="1" applyFont="1" applyFill="1" applyAlignment="1">
      <alignment horizontal="left"/>
    </xf>
    <xf numFmtId="44" fontId="11" fillId="0" borderId="0" xfId="1" applyFont="1"/>
    <xf numFmtId="44" fontId="11" fillId="0" borderId="0" xfId="0" applyNumberFormat="1" applyFont="1"/>
    <xf numFmtId="0" fontId="11" fillId="0" borderId="0" xfId="0" applyNumberFormat="1" applyFont="1" applyFill="1" applyAlignment="1">
      <alignment horizontal="left"/>
    </xf>
  </cellXfs>
  <cellStyles count="2">
    <cellStyle name="Moneda" xfId="1" builtinId="4"/>
    <cellStyle name="Normal" xfId="0" builtinId="0"/>
  </cellStyles>
  <dxfs count="6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34" formatCode="_-&quot;$&quot;* #,##0.00_-;\-&quot;$&quot;* #,##0.00_-;_-&quot;$&quot;* &quot;-&quot;??_-;_-@_-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164" formatCode="&quot;RD$&quot;#,##0.00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  <numFmt numFmtId="0" formatCode="General"/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</dxf>
    <dxf>
      <border diagonalUp="0" diagonalDown="0">
        <left style="medium">
          <color indexed="64"/>
        </left>
        <right style="medium">
          <color indexed="64"/>
        </right>
        <top style="medium">
          <color indexed="64"/>
        </top>
        <bottom style="medium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theme="1"/>
        <name val="Arial Narrow"/>
        <scheme val="none"/>
      </font>
      <fill>
        <patternFill patternType="none">
          <fgColor indexed="64"/>
          <bgColor indexed="65"/>
        </patternFill>
      </fill>
      <alignment horizontal="general" vertical="top" textRotation="0" wrapText="0" relativeIndent="0" justifyLastLine="0" shrinkToFit="0" readingOrder="0"/>
      <border diagonalUp="0" diagonalDown="0" outline="0">
        <left/>
        <right/>
        <top/>
        <bottom/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0"/>
        <name val="Arial Narrow"/>
        <scheme val="none"/>
      </font>
      <fill>
        <patternFill patternType="solid">
          <fgColor indexed="64"/>
          <bgColor rgb="FF6C0000"/>
        </patternFill>
      </fill>
      <alignment horizontal="center" vertical="center" textRotation="0" wrapText="1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9" defaultPivotStyle="PivotStyleLight16"/>
  <colors>
    <mruColors>
      <color rgb="FF6C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95251</xdr:colOff>
      <xdr:row>2</xdr:row>
      <xdr:rowOff>68042</xdr:rowOff>
    </xdr:from>
    <xdr:to>
      <xdr:col>0</xdr:col>
      <xdr:colOff>3252109</xdr:colOff>
      <xdr:row>5</xdr:row>
      <xdr:rowOff>117935</xdr:rowOff>
    </xdr:to>
    <xdr:pic>
      <xdr:nvPicPr>
        <xdr:cNvPr id="2" name="Picture 1" descr="Logo DGCP FH azul obscuro"/>
        <xdr:cNvPicPr/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607792"/>
          <a:ext cx="3156858" cy="81189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95251</xdr:colOff>
      <xdr:row>130</xdr:row>
      <xdr:rowOff>68042</xdr:rowOff>
    </xdr:from>
    <xdr:to>
      <xdr:col>0</xdr:col>
      <xdr:colOff>3252109</xdr:colOff>
      <xdr:row>133</xdr:row>
      <xdr:rowOff>75602</xdr:rowOff>
    </xdr:to>
    <xdr:pic>
      <xdr:nvPicPr>
        <xdr:cNvPr id="3" name="Picture 1" descr="Logo DGCP FH azul obscuro"/>
        <xdr:cNvPicPr/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95251" y="592975"/>
          <a:ext cx="3156858" cy="803427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ables/table1.xml><?xml version="1.0" encoding="utf-8"?>
<table xmlns="http://schemas.openxmlformats.org/spreadsheetml/2006/main" id="1" name="Tabla1" displayName="Tabla1" ref="A10:O127" totalsRowCount="1" headerRowDxfId="65" dataDxfId="64" tableBorderDxfId="63">
  <autoFilter ref="A10:O127"/>
  <sortState ref="A151:O151">
    <sortCondition ref="A10:A147"/>
  </sortState>
  <tableColumns count="15">
    <tableColumn id="1" name="CÓDIGO DEL CATÁLOGO DE BIENES Y SERVICIOS (CBS) " dataDxfId="62" totalsRowDxfId="29"/>
    <tableColumn id="2" name="DESCRIPCIÓN DE LA COMPRA O CONTRATACIÓN" dataDxfId="61" totalsRowDxfId="28"/>
    <tableColumn id="18" name="UNIDAD DE MEDIDA" dataDxfId="60" totalsRowDxfId="27"/>
    <tableColumn id="3" name="PRIMER TRIMESTRE" dataDxfId="59" totalsRowDxfId="26"/>
    <tableColumn id="4" name="SEGUNDO TRIMESTRE" dataDxfId="58" totalsRowDxfId="25"/>
    <tableColumn id="5" name="TERCER TRIMESTRE" dataDxfId="57" totalsRowDxfId="24"/>
    <tableColumn id="12" name="CUARTO TRIMESTRE" dataDxfId="56" totalsRowDxfId="23"/>
    <tableColumn id="7" name="CANTIDAD TOTAL" dataDxfId="55" totalsRowDxfId="22">
      <calculatedColumnFormula>SUM(Tabla1[[#This Row],[PRIMER TRIMESTRE]:[CUARTO TRIMESTRE]])</calculatedColumnFormula>
    </tableColumn>
    <tableColumn id="20" name="PRECIO UNITARIO ESTIMADO" dataDxfId="54" totalsRowDxfId="21"/>
    <tableColumn id="6" name="COSTO TOTAL UNITARIO" totalsRowFunction="sum" dataDxfId="53" totalsRowDxfId="20" dataCellStyle="Moneda">
      <calculatedColumnFormula>+H11*I11</calculatedColumnFormula>
    </tableColumn>
    <tableColumn id="10" name="COSTO TOTAL POR CÓDIGO DE CATÁLOGO DE BIENES Y SERVICIOS (CBS)" dataDxfId="52" totalsRowDxfId="19"/>
    <tableColumn id="14" name=" PROCEDIMIENTO DE SELECCIÓN " dataDxfId="51" totalsRowDxfId="18"/>
    <tableColumn id="17" name="FUENTE DE FINANCIAMIENTO" dataDxfId="50" totalsRowDxfId="17"/>
    <tableColumn id="8" name="VALOR ADQUIRIDO" dataDxfId="49" totalsRowDxfId="16"/>
    <tableColumn id="9" name="OBSERVACIÓN" dataDxfId="48" totalsRowDxfId="15"/>
  </tableColumns>
  <tableStyleInfo name="TableStyleMedium9" showFirstColumn="0" showLastColumn="0" showRowStripes="1" showColumnStripes="0"/>
</table>
</file>

<file path=xl/tables/table2.xml><?xml version="1.0" encoding="utf-8"?>
<table xmlns="http://schemas.openxmlformats.org/spreadsheetml/2006/main" id="2" name="Tabla13" displayName="Tabla13" ref="A138:O292" totalsRowCount="1" headerRowDxfId="47" dataDxfId="46" tableBorderDxfId="45">
  <autoFilter ref="A138:O291"/>
  <sortState ref="A168:O168">
    <sortCondition ref="A10:A147"/>
  </sortState>
  <tableColumns count="15">
    <tableColumn id="1" name="CÓDIGO DEL CATÁLOGO DE BIENES Y SERVICIOS (CBS) " dataDxfId="44" totalsRowDxfId="14"/>
    <tableColumn id="2" name="DESCRIPCIÓN DE LA COMPRA O CONTRATACIÓN" dataDxfId="43" totalsRowDxfId="13"/>
    <tableColumn id="18" name="UNIDAD DE MEDIDA" dataDxfId="42" totalsRowDxfId="12"/>
    <tableColumn id="3" name="PRIMER TRIMESTRE" dataDxfId="41" totalsRowDxfId="11"/>
    <tableColumn id="4" name="SEGUNDO TRIMESTRE" dataDxfId="40" totalsRowDxfId="10"/>
    <tableColumn id="5" name="TERCER TRIMESTRE" dataDxfId="39" totalsRowDxfId="9"/>
    <tableColumn id="12" name="CUARTO TRIMESTRE" dataDxfId="38" totalsRowDxfId="8"/>
    <tableColumn id="7" name="CANTIDAD TOTAL" dataDxfId="37" totalsRowDxfId="7">
      <calculatedColumnFormula>SUM(Tabla13[[#This Row],[PRIMER TRIMESTRE]:[CUARTO TRIMESTRE]])</calculatedColumnFormula>
    </tableColumn>
    <tableColumn id="20" name="PRECIO UNITARIO ESTIMADO" dataDxfId="36" totalsRowDxfId="6"/>
    <tableColumn id="6" name="COSTO TOTAL UNITARIO" totalsRowFunction="sum" dataDxfId="35" totalsRowDxfId="5">
      <calculatedColumnFormula>+H139*I139</calculatedColumnFormula>
    </tableColumn>
    <tableColumn id="10" name="COSTO TOTAL POR CÓDIGO DE CATÁLOGO DE BIENES Y SERVICIOS (CBS)" dataDxfId="34" totalsRowDxfId="4"/>
    <tableColumn id="14" name=" PROCEDIMIENTO DE SELECCIÓN " dataDxfId="33" totalsRowDxfId="3"/>
    <tableColumn id="17" name="FUENTE DE FINANCIAMIENTO" dataDxfId="32" totalsRowDxfId="2"/>
    <tableColumn id="8" name="VALOR ADQUIRIDO" dataDxfId="31" totalsRowDxfId="1"/>
    <tableColumn id="9" name="OBSERVACIÓN" dataDxfId="30" totalsRowDxfId="0"/>
  </tableColumns>
  <tableStyleInfo name="TableStyleMedium9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55"/>
  <sheetViews>
    <sheetView tabSelected="1" topLeftCell="A313" zoomScale="90" zoomScaleNormal="90" workbookViewId="0">
      <selection activeCell="B332" sqref="B332"/>
    </sheetView>
  </sheetViews>
  <sheetFormatPr baseColWidth="10" defaultColWidth="11.42578125" defaultRowHeight="18" x14ac:dyDescent="0.25"/>
  <cols>
    <col min="1" max="1" width="66.42578125" style="1" customWidth="1"/>
    <col min="2" max="2" width="50.28515625" style="1" customWidth="1"/>
    <col min="3" max="3" width="12" style="1" customWidth="1"/>
    <col min="4" max="4" width="7" style="1" customWidth="1"/>
    <col min="5" max="5" width="5.5703125" style="1" customWidth="1"/>
    <col min="6" max="7" width="7.42578125" style="1" customWidth="1"/>
    <col min="8" max="8" width="19.140625" style="1" customWidth="1"/>
    <col min="9" max="9" width="20.140625" style="1" customWidth="1"/>
    <col min="10" max="10" width="19.7109375" style="1" customWidth="1"/>
    <col min="11" max="11" width="21" style="1" customWidth="1"/>
    <col min="12" max="12" width="20.42578125" style="1" customWidth="1"/>
    <col min="13" max="13" width="16.7109375" style="1" customWidth="1"/>
    <col min="14" max="14" width="39.28515625" style="1" customWidth="1"/>
    <col min="15" max="15" width="14.7109375" style="1" customWidth="1"/>
    <col min="16" max="16" width="19.42578125" style="1" customWidth="1"/>
    <col min="17" max="17" width="18.85546875" style="1" customWidth="1"/>
    <col min="18" max="18" width="17.140625" style="1" customWidth="1"/>
    <col min="19" max="19" width="21.42578125" style="1" customWidth="1"/>
    <col min="20" max="20" width="64.5703125" style="1" hidden="1" customWidth="1"/>
    <col min="21" max="21" width="20.85546875" style="1" customWidth="1"/>
    <col min="22" max="22" width="0" style="1" hidden="1" customWidth="1"/>
    <col min="23" max="23" width="52.28515625" style="1" hidden="1" customWidth="1"/>
    <col min="24" max="24" width="17.7109375" style="1" customWidth="1"/>
    <col min="25" max="16384" width="11.42578125" style="1"/>
  </cols>
  <sheetData>
    <row r="1" spans="1:23" ht="18.75" thickBot="1" x14ac:dyDescent="0.3"/>
    <row r="2" spans="1:23" ht="23.25" customHeight="1" x14ac:dyDescent="0.25">
      <c r="A2" s="10" t="s">
        <v>26</v>
      </c>
      <c r="N2" s="14" t="s">
        <v>2</v>
      </c>
      <c r="O2" s="15"/>
    </row>
    <row r="3" spans="1:23" ht="22.5" customHeight="1" x14ac:dyDescent="0.25">
      <c r="A3" s="63"/>
      <c r="N3" s="16" t="s">
        <v>3</v>
      </c>
      <c r="O3" s="17"/>
    </row>
    <row r="4" spans="1:23" ht="20.25" x14ac:dyDescent="0.3">
      <c r="A4" s="63"/>
      <c r="B4" s="11"/>
      <c r="C4" s="11"/>
      <c r="D4" s="11"/>
      <c r="E4" s="11"/>
      <c r="F4" s="11"/>
      <c r="G4" s="11"/>
      <c r="H4" s="11"/>
      <c r="I4" s="11"/>
      <c r="J4" s="11"/>
      <c r="K4" s="11"/>
      <c r="N4" s="16" t="s">
        <v>4</v>
      </c>
      <c r="O4" s="18"/>
    </row>
    <row r="5" spans="1:23" ht="17.25" customHeight="1" thickBot="1" x14ac:dyDescent="0.3">
      <c r="A5" s="63"/>
      <c r="B5" s="12"/>
      <c r="C5" s="12"/>
      <c r="D5" s="12"/>
      <c r="E5" s="12"/>
      <c r="F5" s="12"/>
      <c r="G5" s="12"/>
      <c r="H5" s="12"/>
      <c r="I5" s="12"/>
      <c r="J5" s="12"/>
      <c r="K5" s="12"/>
      <c r="N5" s="19" t="s">
        <v>13</v>
      </c>
      <c r="O5" s="20"/>
    </row>
    <row r="6" spans="1:23" ht="29.25" customHeight="1" x14ac:dyDescent="0.3">
      <c r="A6" s="64" t="s">
        <v>5</v>
      </c>
      <c r="B6" s="64"/>
      <c r="C6" s="64"/>
      <c r="D6" s="64"/>
      <c r="E6" s="64"/>
      <c r="F6" s="64"/>
      <c r="G6" s="64"/>
      <c r="H6" s="64"/>
      <c r="I6" s="64"/>
      <c r="J6" s="64"/>
      <c r="K6" s="64"/>
      <c r="L6" s="64"/>
      <c r="M6" s="64"/>
      <c r="N6" s="64"/>
      <c r="O6" s="64"/>
    </row>
    <row r="7" spans="1:23" x14ac:dyDescent="0.25">
      <c r="A7" s="62" t="s">
        <v>310</v>
      </c>
      <c r="B7" s="62"/>
      <c r="C7" s="12"/>
      <c r="D7" s="12"/>
      <c r="E7" s="12"/>
      <c r="F7" s="12"/>
      <c r="G7" s="12"/>
      <c r="H7" s="12"/>
      <c r="I7" s="12" t="s">
        <v>311</v>
      </c>
      <c r="J7" s="12"/>
      <c r="K7" s="12"/>
    </row>
    <row r="8" spans="1:23" ht="18.75" thickBot="1" x14ac:dyDescent="0.3"/>
    <row r="9" spans="1:23" ht="23.25" customHeight="1" x14ac:dyDescent="0.25">
      <c r="C9" s="3"/>
      <c r="D9" s="59" t="s">
        <v>16</v>
      </c>
      <c r="E9" s="60"/>
      <c r="F9" s="60"/>
      <c r="G9" s="61"/>
      <c r="H9" s="3"/>
      <c r="I9" s="3"/>
      <c r="J9" s="3"/>
      <c r="K9" s="3"/>
    </row>
    <row r="10" spans="1:23" ht="165.75" customHeight="1" x14ac:dyDescent="0.25">
      <c r="A10" s="21" t="s">
        <v>12</v>
      </c>
      <c r="B10" s="22" t="s">
        <v>308</v>
      </c>
      <c r="C10" s="22" t="s">
        <v>0</v>
      </c>
      <c r="D10" s="23" t="s">
        <v>8</v>
      </c>
      <c r="E10" s="23" t="s">
        <v>9</v>
      </c>
      <c r="F10" s="23" t="s">
        <v>10</v>
      </c>
      <c r="G10" s="23" t="s">
        <v>11</v>
      </c>
      <c r="H10" s="22" t="s">
        <v>6</v>
      </c>
      <c r="I10" s="22" t="s">
        <v>17</v>
      </c>
      <c r="J10" s="22" t="s">
        <v>309</v>
      </c>
      <c r="K10" s="22" t="s">
        <v>307</v>
      </c>
      <c r="L10" s="22" t="s">
        <v>20</v>
      </c>
      <c r="M10" s="22" t="s">
        <v>7</v>
      </c>
      <c r="N10" s="22" t="s">
        <v>1</v>
      </c>
      <c r="O10" s="24" t="s">
        <v>14</v>
      </c>
      <c r="Q10" s="6"/>
      <c r="R10" s="6"/>
      <c r="S10" s="6"/>
      <c r="T10" s="6"/>
      <c r="U10" s="6"/>
    </row>
    <row r="11" spans="1:23" x14ac:dyDescent="0.25">
      <c r="A11" s="7" t="s">
        <v>140</v>
      </c>
      <c r="B11" s="7" t="s">
        <v>314</v>
      </c>
      <c r="C11" s="7" t="s">
        <v>313</v>
      </c>
      <c r="D11" s="7">
        <v>0</v>
      </c>
      <c r="E11" s="7">
        <v>0</v>
      </c>
      <c r="F11" s="7">
        <v>2</v>
      </c>
      <c r="G11" s="7">
        <v>2</v>
      </c>
      <c r="H11" s="8">
        <v>4</v>
      </c>
      <c r="I11" s="9">
        <v>206324.14</v>
      </c>
      <c r="J11" s="9">
        <f>+H11*I11</f>
        <v>825296.56</v>
      </c>
      <c r="K11" s="9"/>
      <c r="L11" s="7"/>
      <c r="M11" s="7"/>
      <c r="N11" s="9"/>
      <c r="O11" s="7"/>
      <c r="T11" s="5" t="s">
        <v>27</v>
      </c>
      <c r="W11" s="13" t="s">
        <v>24</v>
      </c>
    </row>
    <row r="12" spans="1:23" x14ac:dyDescent="0.25">
      <c r="A12" s="7"/>
      <c r="B12" s="7" t="s">
        <v>505</v>
      </c>
      <c r="C12" s="7" t="s">
        <v>313</v>
      </c>
      <c r="D12" s="7">
        <v>0</v>
      </c>
      <c r="E12" s="7">
        <v>0</v>
      </c>
      <c r="F12" s="7">
        <v>22</v>
      </c>
      <c r="G12" s="7">
        <v>22</v>
      </c>
      <c r="H12" s="8">
        <f>SUM(Tabla1[[#This Row],[PRIMER TRIMESTRE]:[CUARTO TRIMESTRE]])</f>
        <v>44</v>
      </c>
      <c r="I12" s="9">
        <v>7144.92</v>
      </c>
      <c r="J12" s="9">
        <f t="shared" ref="J12:J55" si="0">+H12*I12</f>
        <v>314376.48</v>
      </c>
      <c r="K12" s="9"/>
      <c r="L12" s="7"/>
      <c r="M12" s="7"/>
      <c r="N12" s="9"/>
      <c r="O12" s="7"/>
      <c r="T12" s="5" t="s">
        <v>28</v>
      </c>
      <c r="W12" s="13" t="s">
        <v>25</v>
      </c>
    </row>
    <row r="13" spans="1:23" x14ac:dyDescent="0.25">
      <c r="A13" s="7"/>
      <c r="B13" s="7" t="s">
        <v>315</v>
      </c>
      <c r="C13" s="7" t="s">
        <v>313</v>
      </c>
      <c r="D13" s="7">
        <v>0</v>
      </c>
      <c r="E13" s="7">
        <v>0</v>
      </c>
      <c r="F13" s="7">
        <v>0</v>
      </c>
      <c r="G13" s="7">
        <v>1</v>
      </c>
      <c r="H13" s="8">
        <f>SUM(Tabla1[[#This Row],[PRIMER TRIMESTRE]:[CUARTO TRIMESTRE]])</f>
        <v>1</v>
      </c>
      <c r="I13" s="9">
        <v>43011</v>
      </c>
      <c r="J13" s="9">
        <f t="shared" si="0"/>
        <v>43011</v>
      </c>
      <c r="K13" s="9"/>
      <c r="L13" s="7"/>
      <c r="M13" s="7"/>
      <c r="N13" s="9"/>
      <c r="O13" s="7"/>
      <c r="T13" s="5" t="s">
        <v>29</v>
      </c>
      <c r="W13" s="13" t="s">
        <v>23</v>
      </c>
    </row>
    <row r="14" spans="1:23" x14ac:dyDescent="0.25">
      <c r="A14" s="7"/>
      <c r="B14" s="7" t="s">
        <v>316</v>
      </c>
      <c r="C14" s="7" t="s">
        <v>313</v>
      </c>
      <c r="D14" s="7">
        <v>0</v>
      </c>
      <c r="E14" s="7">
        <v>0</v>
      </c>
      <c r="F14" s="7">
        <v>4</v>
      </c>
      <c r="G14" s="7">
        <v>4</v>
      </c>
      <c r="H14" s="8">
        <f>SUM(Tabla1[[#This Row],[PRIMER TRIMESTRE]:[CUARTO TRIMESTRE]])</f>
        <v>8</v>
      </c>
      <c r="I14" s="9">
        <v>4124.01</v>
      </c>
      <c r="J14" s="9">
        <f t="shared" si="0"/>
        <v>32992.080000000002</v>
      </c>
      <c r="K14" s="9"/>
      <c r="L14" s="7"/>
      <c r="M14" s="7"/>
      <c r="N14" s="9"/>
      <c r="O14" s="7"/>
      <c r="T14" s="5" t="s">
        <v>30</v>
      </c>
      <c r="W14" s="13" t="s">
        <v>22</v>
      </c>
    </row>
    <row r="15" spans="1:23" x14ac:dyDescent="0.25">
      <c r="A15" s="7"/>
      <c r="B15" s="7" t="s">
        <v>317</v>
      </c>
      <c r="C15" s="7" t="s">
        <v>313</v>
      </c>
      <c r="D15" s="7">
        <v>0</v>
      </c>
      <c r="E15" s="7">
        <v>2</v>
      </c>
      <c r="F15" s="7">
        <v>3</v>
      </c>
      <c r="G15" s="7">
        <v>2</v>
      </c>
      <c r="H15" s="8">
        <f>SUM(Tabla1[[#This Row],[PRIMER TRIMESTRE]:[CUARTO TRIMESTRE]])</f>
        <v>7</v>
      </c>
      <c r="I15" s="9">
        <v>18882.16</v>
      </c>
      <c r="J15" s="9">
        <f t="shared" si="0"/>
        <v>132175.12</v>
      </c>
      <c r="K15" s="9"/>
      <c r="L15" s="7"/>
      <c r="M15" s="7"/>
      <c r="N15" s="9"/>
      <c r="O15" s="7"/>
      <c r="T15" s="5" t="s">
        <v>31</v>
      </c>
      <c r="W15" s="13" t="s">
        <v>21</v>
      </c>
    </row>
    <row r="16" spans="1:23" x14ac:dyDescent="0.25">
      <c r="A16" s="7"/>
      <c r="B16" s="7" t="s">
        <v>318</v>
      </c>
      <c r="C16" s="7" t="s">
        <v>313</v>
      </c>
      <c r="D16" s="7">
        <v>0</v>
      </c>
      <c r="E16" s="7">
        <v>0</v>
      </c>
      <c r="F16" s="7">
        <v>2</v>
      </c>
      <c r="G16" s="7">
        <v>0</v>
      </c>
      <c r="H16" s="8">
        <f>SUM(Tabla1[[#This Row],[PRIMER TRIMESTRE]:[CUARTO TRIMESTRE]])</f>
        <v>2</v>
      </c>
      <c r="I16" s="9">
        <v>12250</v>
      </c>
      <c r="J16" s="9">
        <f t="shared" si="0"/>
        <v>24500</v>
      </c>
      <c r="K16" s="9"/>
      <c r="L16" s="7"/>
      <c r="M16" s="7"/>
      <c r="N16" s="9"/>
      <c r="O16" s="7"/>
      <c r="T16" s="5" t="s">
        <v>32</v>
      </c>
      <c r="W16" s="13" t="s">
        <v>18</v>
      </c>
    </row>
    <row r="17" spans="1:23" x14ac:dyDescent="0.25">
      <c r="A17" s="7"/>
      <c r="B17" s="7" t="s">
        <v>319</v>
      </c>
      <c r="C17" s="7" t="s">
        <v>313</v>
      </c>
      <c r="D17" s="7">
        <v>0</v>
      </c>
      <c r="E17" s="7">
        <v>0</v>
      </c>
      <c r="F17" s="7">
        <v>1</v>
      </c>
      <c r="G17" s="7">
        <v>0</v>
      </c>
      <c r="H17" s="8">
        <f>SUM(Tabla1[[#This Row],[PRIMER TRIMESTRE]:[CUARTO TRIMESTRE]])</f>
        <v>1</v>
      </c>
      <c r="I17" s="9">
        <v>22891.81</v>
      </c>
      <c r="J17" s="9">
        <f t="shared" si="0"/>
        <v>22891.81</v>
      </c>
      <c r="K17" s="9"/>
      <c r="L17" s="7"/>
      <c r="M17" s="7"/>
      <c r="N17" s="9"/>
      <c r="O17" s="7"/>
      <c r="T17" s="5" t="s">
        <v>33</v>
      </c>
      <c r="W17" s="13" t="s">
        <v>19</v>
      </c>
    </row>
    <row r="18" spans="1:23" s="35" customFormat="1" x14ac:dyDescent="0.25">
      <c r="A18" s="36"/>
      <c r="B18" s="36" t="s">
        <v>489</v>
      </c>
      <c r="C18" s="36" t="s">
        <v>313</v>
      </c>
      <c r="D18" s="36">
        <v>0</v>
      </c>
      <c r="E18" s="36">
        <v>0</v>
      </c>
      <c r="F18" s="36">
        <v>22</v>
      </c>
      <c r="G18" s="36">
        <v>22</v>
      </c>
      <c r="H18" s="37">
        <f>SUM(Tabla1[[#This Row],[PRIMER TRIMESTRE]:[CUARTO TRIMESTRE]])</f>
        <v>44</v>
      </c>
      <c r="I18" s="38">
        <v>719.57</v>
      </c>
      <c r="J18" s="38">
        <f>+H18*I18</f>
        <v>31661.08</v>
      </c>
      <c r="K18" s="38"/>
      <c r="L18" s="36"/>
      <c r="M18" s="36"/>
      <c r="N18" s="38"/>
      <c r="O18" s="36"/>
      <c r="T18" s="5"/>
      <c r="W18" s="13"/>
    </row>
    <row r="19" spans="1:23" s="35" customFormat="1" x14ac:dyDescent="0.25">
      <c r="A19" s="36"/>
      <c r="B19" s="36" t="s">
        <v>488</v>
      </c>
      <c r="C19" s="36" t="s">
        <v>313</v>
      </c>
      <c r="D19" s="36">
        <v>0</v>
      </c>
      <c r="E19" s="36">
        <v>0</v>
      </c>
      <c r="F19" s="36">
        <v>22</v>
      </c>
      <c r="G19" s="36">
        <v>22</v>
      </c>
      <c r="H19" s="37">
        <f>SUM(Tabla1[[#This Row],[PRIMER TRIMESTRE]:[CUARTO TRIMESTRE]])</f>
        <v>44</v>
      </c>
      <c r="I19" s="38">
        <v>962.02</v>
      </c>
      <c r="J19" s="38">
        <f>+H19*I19</f>
        <v>42328.88</v>
      </c>
      <c r="K19" s="38"/>
      <c r="L19" s="36"/>
      <c r="M19" s="36"/>
      <c r="N19" s="38"/>
      <c r="O19" s="36"/>
      <c r="T19" s="5"/>
      <c r="W19" s="13"/>
    </row>
    <row r="20" spans="1:23" x14ac:dyDescent="0.25">
      <c r="A20" s="7"/>
      <c r="B20" s="7" t="s">
        <v>320</v>
      </c>
      <c r="C20" s="7" t="s">
        <v>313</v>
      </c>
      <c r="D20" s="7">
        <v>0</v>
      </c>
      <c r="E20" s="7">
        <v>0</v>
      </c>
      <c r="F20" s="7">
        <v>0</v>
      </c>
      <c r="G20" s="7">
        <v>1</v>
      </c>
      <c r="H20" s="8">
        <f>SUM(Tabla1[[#This Row],[PRIMER TRIMESTRE]:[CUARTO TRIMESTRE]])</f>
        <v>1</v>
      </c>
      <c r="I20" s="9">
        <v>21767.38</v>
      </c>
      <c r="J20" s="9">
        <f t="shared" si="0"/>
        <v>21767.38</v>
      </c>
      <c r="K20" s="9"/>
      <c r="L20" s="7"/>
      <c r="M20" s="7"/>
      <c r="N20" s="9"/>
      <c r="O20" s="7"/>
      <c r="T20" s="5" t="s">
        <v>34</v>
      </c>
    </row>
    <row r="21" spans="1:23" s="54" customFormat="1" x14ac:dyDescent="0.25">
      <c r="A21" s="7"/>
      <c r="B21" s="7" t="s">
        <v>506</v>
      </c>
      <c r="C21" s="7" t="s">
        <v>313</v>
      </c>
      <c r="D21" s="7">
        <v>0</v>
      </c>
      <c r="E21" s="7">
        <v>0</v>
      </c>
      <c r="F21" s="7">
        <v>22</v>
      </c>
      <c r="G21" s="7">
        <v>22</v>
      </c>
      <c r="H21" s="8">
        <f>SUM(Tabla1[[#This Row],[PRIMER TRIMESTRE]:[CUARTO TRIMESTRE]])</f>
        <v>44</v>
      </c>
      <c r="I21" s="9">
        <v>65000</v>
      </c>
      <c r="J21" s="9">
        <f>+H21*I21</f>
        <v>2860000</v>
      </c>
      <c r="K21" s="9"/>
      <c r="L21" s="7"/>
      <c r="M21" s="7"/>
      <c r="N21" s="9"/>
      <c r="O21" s="7"/>
      <c r="T21" s="5"/>
    </row>
    <row r="22" spans="1:23" x14ac:dyDescent="0.25">
      <c r="A22" s="7"/>
      <c r="B22" s="7" t="s">
        <v>321</v>
      </c>
      <c r="C22" s="7" t="s">
        <v>313</v>
      </c>
      <c r="D22" s="7">
        <v>0</v>
      </c>
      <c r="E22" s="7">
        <v>0</v>
      </c>
      <c r="F22" s="7">
        <v>22</v>
      </c>
      <c r="G22" s="7">
        <v>22</v>
      </c>
      <c r="H22" s="8">
        <f>SUM(Tabla1[[#This Row],[PRIMER TRIMESTRE]:[CUARTO TRIMESTRE]])</f>
        <v>44</v>
      </c>
      <c r="I22" s="9">
        <v>3490</v>
      </c>
      <c r="J22" s="9">
        <f t="shared" si="0"/>
        <v>153560</v>
      </c>
      <c r="K22" s="9"/>
      <c r="L22" s="7"/>
      <c r="M22" s="7"/>
      <c r="N22" s="9"/>
      <c r="O22" s="7"/>
      <c r="T22" s="5" t="s">
        <v>35</v>
      </c>
    </row>
    <row r="23" spans="1:23" x14ac:dyDescent="0.25">
      <c r="A23" s="7"/>
      <c r="B23" s="7" t="s">
        <v>322</v>
      </c>
      <c r="C23" s="7" t="s">
        <v>313</v>
      </c>
      <c r="D23" s="7">
        <v>5</v>
      </c>
      <c r="E23" s="7">
        <v>5</v>
      </c>
      <c r="F23" s="7">
        <v>5</v>
      </c>
      <c r="G23" s="7">
        <v>5</v>
      </c>
      <c r="H23" s="8">
        <f>SUM(Tabla1[[#This Row],[PRIMER TRIMESTRE]:[CUARTO TRIMESTRE]])</f>
        <v>20</v>
      </c>
      <c r="I23" s="9">
        <v>5463.7</v>
      </c>
      <c r="J23" s="9">
        <f t="shared" si="0"/>
        <v>109274</v>
      </c>
      <c r="K23" s="9"/>
      <c r="L23" s="7"/>
      <c r="M23" s="7"/>
      <c r="N23" s="9"/>
      <c r="O23" s="7"/>
      <c r="T23" s="5" t="s">
        <v>36</v>
      </c>
    </row>
    <row r="24" spans="1:23" x14ac:dyDescent="0.25">
      <c r="A24" s="7"/>
      <c r="B24" s="7" t="s">
        <v>323</v>
      </c>
      <c r="C24" s="7" t="s">
        <v>313</v>
      </c>
      <c r="D24" s="7">
        <v>10</v>
      </c>
      <c r="E24" s="7">
        <v>5</v>
      </c>
      <c r="F24" s="7">
        <v>5</v>
      </c>
      <c r="G24" s="7">
        <v>5</v>
      </c>
      <c r="H24" s="8">
        <f>SUM(Tabla1[[#This Row],[PRIMER TRIMESTRE]:[CUARTO TRIMESTRE]])</f>
        <v>25</v>
      </c>
      <c r="I24" s="9">
        <v>6223.04</v>
      </c>
      <c r="J24" s="9">
        <f t="shared" si="0"/>
        <v>155576</v>
      </c>
      <c r="K24" s="9"/>
      <c r="L24" s="7"/>
      <c r="M24" s="7"/>
      <c r="N24" s="9"/>
      <c r="O24" s="7"/>
      <c r="T24" s="5" t="s">
        <v>37</v>
      </c>
    </row>
    <row r="25" spans="1:23" x14ac:dyDescent="0.25">
      <c r="A25" s="7"/>
      <c r="B25" s="7" t="s">
        <v>324</v>
      </c>
      <c r="C25" s="7" t="s">
        <v>313</v>
      </c>
      <c r="D25" s="7">
        <v>2</v>
      </c>
      <c r="E25" s="7">
        <v>1</v>
      </c>
      <c r="F25" s="7">
        <v>1</v>
      </c>
      <c r="G25" s="7">
        <v>1</v>
      </c>
      <c r="H25" s="8">
        <f>SUM(Tabla1[[#This Row],[PRIMER TRIMESTRE]:[CUARTO TRIMESTRE]])</f>
        <v>5</v>
      </c>
      <c r="I25" s="9">
        <v>5463.7</v>
      </c>
      <c r="J25" s="9">
        <f t="shared" si="0"/>
        <v>27318.5</v>
      </c>
      <c r="K25" s="9"/>
      <c r="L25" s="7"/>
      <c r="M25" s="7"/>
      <c r="N25" s="9"/>
      <c r="O25" s="7"/>
      <c r="T25" s="5" t="s">
        <v>38</v>
      </c>
    </row>
    <row r="26" spans="1:23" x14ac:dyDescent="0.25">
      <c r="A26" s="7"/>
      <c r="B26" s="7" t="s">
        <v>325</v>
      </c>
      <c r="C26" s="7" t="s">
        <v>313</v>
      </c>
      <c r="D26" s="7">
        <v>10</v>
      </c>
      <c r="E26" s="7">
        <v>5</v>
      </c>
      <c r="F26" s="7">
        <v>5</v>
      </c>
      <c r="G26" s="7">
        <v>5</v>
      </c>
      <c r="H26" s="8">
        <f>SUM(Tabla1[[#This Row],[PRIMER TRIMESTRE]:[CUARTO TRIMESTRE]])</f>
        <v>25</v>
      </c>
      <c r="I26" s="9">
        <v>2349.6999999999998</v>
      </c>
      <c r="J26" s="9">
        <f t="shared" si="0"/>
        <v>58742.499999999993</v>
      </c>
      <c r="K26" s="9"/>
      <c r="L26" s="7"/>
      <c r="M26" s="7"/>
      <c r="N26" s="9"/>
      <c r="O26" s="7"/>
      <c r="T26" s="5" t="s">
        <v>39</v>
      </c>
    </row>
    <row r="27" spans="1:23" x14ac:dyDescent="0.25">
      <c r="A27" s="7"/>
      <c r="B27" s="7" t="s">
        <v>326</v>
      </c>
      <c r="C27" s="7" t="s">
        <v>313</v>
      </c>
      <c r="D27" s="7">
        <v>10</v>
      </c>
      <c r="E27" s="7">
        <v>5</v>
      </c>
      <c r="F27" s="7">
        <v>5</v>
      </c>
      <c r="G27" s="7">
        <v>5</v>
      </c>
      <c r="H27" s="8">
        <f>SUM(Tabla1[[#This Row],[PRIMER TRIMESTRE]:[CUARTO TRIMESTRE]])</f>
        <v>25</v>
      </c>
      <c r="I27" s="9">
        <v>1689.36</v>
      </c>
      <c r="J27" s="9">
        <f t="shared" si="0"/>
        <v>42234</v>
      </c>
      <c r="K27" s="9"/>
      <c r="L27" s="7"/>
      <c r="M27" s="7"/>
      <c r="N27" s="9"/>
      <c r="O27" s="7"/>
      <c r="T27" s="5" t="s">
        <v>40</v>
      </c>
    </row>
    <row r="28" spans="1:23" x14ac:dyDescent="0.25">
      <c r="A28" s="7"/>
      <c r="B28" s="7" t="s">
        <v>327</v>
      </c>
      <c r="C28" s="7" t="s">
        <v>313</v>
      </c>
      <c r="D28" s="7">
        <v>0</v>
      </c>
      <c r="E28" s="7">
        <v>0</v>
      </c>
      <c r="F28" s="7">
        <v>1</v>
      </c>
      <c r="G28" s="7">
        <v>0</v>
      </c>
      <c r="H28" s="8">
        <f>SUM(Tabla1[[#This Row],[PRIMER TRIMESTRE]:[CUARTO TRIMESTRE]])</f>
        <v>1</v>
      </c>
      <c r="I28" s="9">
        <v>48970</v>
      </c>
      <c r="J28" s="9">
        <f t="shared" si="0"/>
        <v>48970</v>
      </c>
      <c r="K28" s="9"/>
      <c r="L28" s="7"/>
      <c r="M28" s="7"/>
      <c r="N28" s="9"/>
      <c r="O28" s="7"/>
      <c r="T28" s="5" t="s">
        <v>41</v>
      </c>
    </row>
    <row r="29" spans="1:23" x14ac:dyDescent="0.25">
      <c r="A29" s="7"/>
      <c r="B29" s="7" t="s">
        <v>328</v>
      </c>
      <c r="C29" s="7" t="s">
        <v>313</v>
      </c>
      <c r="D29" s="7">
        <v>0</v>
      </c>
      <c r="E29" s="7">
        <v>0</v>
      </c>
      <c r="F29" s="7">
        <v>0</v>
      </c>
      <c r="G29" s="7">
        <v>1</v>
      </c>
      <c r="H29" s="8">
        <f>SUM(Tabla1[[#This Row],[PRIMER TRIMESTRE]:[CUARTO TRIMESTRE]])</f>
        <v>1</v>
      </c>
      <c r="I29" s="9">
        <v>33984</v>
      </c>
      <c r="J29" s="9">
        <f t="shared" si="0"/>
        <v>33984</v>
      </c>
      <c r="K29" s="9"/>
      <c r="L29" s="7"/>
      <c r="M29" s="7"/>
      <c r="N29" s="9"/>
      <c r="O29" s="7"/>
      <c r="T29" s="5" t="s">
        <v>42</v>
      </c>
    </row>
    <row r="30" spans="1:23" s="39" customFormat="1" x14ac:dyDescent="0.25">
      <c r="A30" s="36"/>
      <c r="B30" s="36" t="s">
        <v>503</v>
      </c>
      <c r="C30" s="36" t="s">
        <v>313</v>
      </c>
      <c r="D30" s="36">
        <v>0</v>
      </c>
      <c r="E30" s="36">
        <v>0</v>
      </c>
      <c r="F30" s="36">
        <v>1</v>
      </c>
      <c r="G30" s="36">
        <v>0</v>
      </c>
      <c r="H30" s="37">
        <f>SUM(Tabla1[[#This Row],[PRIMER TRIMESTRE]:[CUARTO TRIMESTRE]])</f>
        <v>1</v>
      </c>
      <c r="I30" s="38">
        <v>2246</v>
      </c>
      <c r="J30" s="38">
        <f>+H30*I30</f>
        <v>2246</v>
      </c>
      <c r="K30" s="38"/>
      <c r="L30" s="36"/>
      <c r="M30" s="36"/>
      <c r="N30" s="38"/>
      <c r="O30" s="36"/>
      <c r="T30" s="5"/>
    </row>
    <row r="31" spans="1:23" x14ac:dyDescent="0.25">
      <c r="A31" s="7"/>
      <c r="B31" s="7" t="s">
        <v>329</v>
      </c>
      <c r="C31" s="7" t="s">
        <v>313</v>
      </c>
      <c r="D31" s="7">
        <v>0</v>
      </c>
      <c r="E31" s="7">
        <v>0</v>
      </c>
      <c r="F31" s="7">
        <v>1</v>
      </c>
      <c r="G31" s="7">
        <v>0</v>
      </c>
      <c r="H31" s="8">
        <f>SUM(Tabla1[[#This Row],[PRIMER TRIMESTRE]:[CUARTO TRIMESTRE]])</f>
        <v>1</v>
      </c>
      <c r="I31" s="9">
        <v>2000</v>
      </c>
      <c r="J31" s="9">
        <f t="shared" si="0"/>
        <v>2000</v>
      </c>
      <c r="K31" s="9"/>
      <c r="L31" s="7"/>
      <c r="M31" s="7"/>
      <c r="N31" s="9"/>
      <c r="O31" s="7"/>
      <c r="T31" s="5" t="s">
        <v>43</v>
      </c>
    </row>
    <row r="32" spans="1:23" x14ac:dyDescent="0.25">
      <c r="A32" s="7"/>
      <c r="B32" s="7" t="s">
        <v>330</v>
      </c>
      <c r="C32" s="7" t="s">
        <v>313</v>
      </c>
      <c r="D32" s="7">
        <v>0</v>
      </c>
      <c r="E32" s="7">
        <v>0</v>
      </c>
      <c r="F32" s="7">
        <v>1</v>
      </c>
      <c r="G32" s="7">
        <v>0</v>
      </c>
      <c r="H32" s="8">
        <f>SUM(Tabla1[[#This Row],[PRIMER TRIMESTRE]:[CUARTO TRIMESTRE]])</f>
        <v>1</v>
      </c>
      <c r="I32" s="9">
        <v>3000</v>
      </c>
      <c r="J32" s="9">
        <f t="shared" si="0"/>
        <v>3000</v>
      </c>
      <c r="K32" s="9"/>
      <c r="L32" s="7"/>
      <c r="M32" s="7"/>
      <c r="N32" s="9"/>
      <c r="O32" s="7"/>
      <c r="T32" s="5" t="s">
        <v>44</v>
      </c>
    </row>
    <row r="33" spans="1:20" x14ac:dyDescent="0.25">
      <c r="A33" s="7"/>
      <c r="B33" s="28" t="s">
        <v>331</v>
      </c>
      <c r="C33" s="7" t="s">
        <v>313</v>
      </c>
      <c r="D33" s="7">
        <v>0</v>
      </c>
      <c r="E33" s="7">
        <v>0</v>
      </c>
      <c r="F33" s="7">
        <v>22</v>
      </c>
      <c r="G33" s="7">
        <v>22</v>
      </c>
      <c r="H33" s="8">
        <f>SUM(Tabla1[[#This Row],[PRIMER TRIMESTRE]:[CUARTO TRIMESTRE]])</f>
        <v>44</v>
      </c>
      <c r="I33" s="9">
        <v>2171.96</v>
      </c>
      <c r="J33" s="9">
        <f t="shared" si="0"/>
        <v>95566.24</v>
      </c>
      <c r="K33" s="9"/>
      <c r="L33" s="7"/>
      <c r="M33" s="7"/>
      <c r="N33" s="9"/>
      <c r="O33" s="7"/>
      <c r="T33" s="5" t="s">
        <v>45</v>
      </c>
    </row>
    <row r="34" spans="1:20" x14ac:dyDescent="0.25">
      <c r="A34" s="7"/>
      <c r="B34" s="7" t="s">
        <v>332</v>
      </c>
      <c r="C34" s="7" t="s">
        <v>313</v>
      </c>
      <c r="D34" s="7">
        <v>0</v>
      </c>
      <c r="E34" s="7">
        <v>0</v>
      </c>
      <c r="F34" s="7">
        <v>1</v>
      </c>
      <c r="G34" s="7">
        <v>0</v>
      </c>
      <c r="H34" s="8">
        <f>SUM(Tabla1[[#This Row],[PRIMER TRIMESTRE]:[CUARTO TRIMESTRE]])</f>
        <v>1</v>
      </c>
      <c r="I34" s="9">
        <v>8952.15</v>
      </c>
      <c r="J34" s="9">
        <f t="shared" si="0"/>
        <v>8952.15</v>
      </c>
      <c r="K34" s="9"/>
      <c r="L34" s="7"/>
      <c r="M34" s="7"/>
      <c r="N34" s="9"/>
      <c r="O34" s="7"/>
      <c r="T34" s="5" t="s">
        <v>46</v>
      </c>
    </row>
    <row r="35" spans="1:20" s="25" customFormat="1" x14ac:dyDescent="0.25">
      <c r="A35" s="29"/>
      <c r="B35" s="29" t="s">
        <v>470</v>
      </c>
      <c r="C35" s="29" t="s">
        <v>313</v>
      </c>
      <c r="D35" s="29">
        <v>0</v>
      </c>
      <c r="E35" s="29">
        <v>0</v>
      </c>
      <c r="F35" s="29">
        <v>15</v>
      </c>
      <c r="G35" s="29">
        <v>0</v>
      </c>
      <c r="H35" s="30">
        <f>SUM(Tabla1[[#This Row],[PRIMER TRIMESTRE]:[CUARTO TRIMESTRE]])</f>
        <v>15</v>
      </c>
      <c r="I35" s="31">
        <v>581.41</v>
      </c>
      <c r="J35" s="31">
        <f t="shared" ref="J35:J43" si="1">+H35*I35</f>
        <v>8721.15</v>
      </c>
      <c r="K35" s="31"/>
      <c r="L35" s="29"/>
      <c r="M35" s="29"/>
      <c r="N35" s="31"/>
      <c r="O35" s="29"/>
      <c r="T35" s="5"/>
    </row>
    <row r="36" spans="1:20" s="25" customFormat="1" x14ac:dyDescent="0.25">
      <c r="A36" s="29"/>
      <c r="B36" s="29" t="s">
        <v>349</v>
      </c>
      <c r="C36" s="29" t="s">
        <v>313</v>
      </c>
      <c r="D36" s="29">
        <v>0</v>
      </c>
      <c r="E36" s="29">
        <v>0</v>
      </c>
      <c r="F36" s="29">
        <v>0</v>
      </c>
      <c r="G36" s="29">
        <v>1</v>
      </c>
      <c r="H36" s="30">
        <f>SUM(Tabla1[[#This Row],[PRIMER TRIMESTRE]:[CUARTO TRIMESTRE]])</f>
        <v>1</v>
      </c>
      <c r="I36" s="31">
        <v>6549.02</v>
      </c>
      <c r="J36" s="31">
        <v>6549.02</v>
      </c>
      <c r="K36" s="31"/>
      <c r="L36" s="29"/>
      <c r="M36" s="29"/>
      <c r="N36" s="31"/>
      <c r="O36" s="29"/>
      <c r="T36" s="5"/>
    </row>
    <row r="37" spans="1:20" s="35" customFormat="1" x14ac:dyDescent="0.25">
      <c r="A37" s="36"/>
      <c r="B37" s="36" t="s">
        <v>497</v>
      </c>
      <c r="C37" s="36" t="s">
        <v>313</v>
      </c>
      <c r="D37" s="36">
        <v>0</v>
      </c>
      <c r="E37" s="36">
        <v>0</v>
      </c>
      <c r="F37" s="36">
        <v>10</v>
      </c>
      <c r="G37" s="36">
        <v>10</v>
      </c>
      <c r="H37" s="37">
        <f>SUM(Tabla1[[#This Row],[PRIMER TRIMESTRE]:[CUARTO TRIMESTRE]])</f>
        <v>20</v>
      </c>
      <c r="I37" s="38">
        <v>1388.91</v>
      </c>
      <c r="J37" s="38">
        <f t="shared" si="1"/>
        <v>27778.2</v>
      </c>
      <c r="K37" s="38"/>
      <c r="L37" s="36"/>
      <c r="M37" s="36"/>
      <c r="N37" s="38"/>
      <c r="O37" s="36"/>
      <c r="T37" s="5"/>
    </row>
    <row r="38" spans="1:20" s="35" customFormat="1" x14ac:dyDescent="0.25">
      <c r="A38" s="36"/>
      <c r="B38" s="36" t="s">
        <v>496</v>
      </c>
      <c r="C38" s="36" t="s">
        <v>382</v>
      </c>
      <c r="D38" s="36">
        <v>0</v>
      </c>
      <c r="E38" s="36">
        <v>0</v>
      </c>
      <c r="F38" s="36">
        <v>15</v>
      </c>
      <c r="G38" s="36">
        <v>0</v>
      </c>
      <c r="H38" s="37">
        <f>SUM(Tabla1[[#This Row],[PRIMER TRIMESTRE]:[CUARTO TRIMESTRE]])</f>
        <v>15</v>
      </c>
      <c r="I38" s="38">
        <v>5463</v>
      </c>
      <c r="J38" s="38">
        <f t="shared" si="1"/>
        <v>81945</v>
      </c>
      <c r="K38" s="38"/>
      <c r="L38" s="36"/>
      <c r="M38" s="36"/>
      <c r="N38" s="38"/>
      <c r="O38" s="36"/>
      <c r="T38" s="5"/>
    </row>
    <row r="39" spans="1:20" s="35" customFormat="1" x14ac:dyDescent="0.25">
      <c r="A39" s="36"/>
      <c r="B39" s="36" t="s">
        <v>495</v>
      </c>
      <c r="C39" s="36" t="s">
        <v>313</v>
      </c>
      <c r="D39" s="36">
        <v>0</v>
      </c>
      <c r="E39" s="36">
        <v>6</v>
      </c>
      <c r="F39" s="36">
        <v>3</v>
      </c>
      <c r="G39" s="36">
        <v>3</v>
      </c>
      <c r="H39" s="37">
        <f>SUM(Tabla1[[#This Row],[PRIMER TRIMESTRE]:[CUARTO TRIMESTRE]])</f>
        <v>12</v>
      </c>
      <c r="I39" s="38">
        <v>5463.7</v>
      </c>
      <c r="J39" s="38">
        <f t="shared" si="1"/>
        <v>65564.399999999994</v>
      </c>
      <c r="K39" s="38"/>
      <c r="L39" s="36"/>
      <c r="M39" s="36"/>
      <c r="N39" s="38"/>
      <c r="O39" s="36"/>
      <c r="T39" s="5"/>
    </row>
    <row r="40" spans="1:20" s="35" customFormat="1" x14ac:dyDescent="0.25">
      <c r="A40" s="36"/>
      <c r="B40" s="36" t="s">
        <v>494</v>
      </c>
      <c r="C40" s="36" t="s">
        <v>313</v>
      </c>
      <c r="D40" s="36">
        <v>6</v>
      </c>
      <c r="E40" s="36">
        <v>0</v>
      </c>
      <c r="F40" s="36">
        <v>6</v>
      </c>
      <c r="G40" s="36">
        <v>6</v>
      </c>
      <c r="H40" s="37">
        <f>SUM(Tabla1[[#This Row],[PRIMER TRIMESTRE]:[CUARTO TRIMESTRE]])</f>
        <v>18</v>
      </c>
      <c r="I40" s="38">
        <v>477.18</v>
      </c>
      <c r="J40" s="37">
        <f t="shared" si="1"/>
        <v>8589.24</v>
      </c>
      <c r="K40" s="38"/>
      <c r="L40" s="36"/>
      <c r="M40" s="36"/>
      <c r="N40" s="38"/>
      <c r="O40" s="36"/>
      <c r="T40" s="5"/>
    </row>
    <row r="41" spans="1:20" s="25" customFormat="1" x14ac:dyDescent="0.25">
      <c r="A41" s="29"/>
      <c r="B41" s="29" t="s">
        <v>351</v>
      </c>
      <c r="C41" s="29" t="s">
        <v>313</v>
      </c>
      <c r="D41" s="29">
        <v>0</v>
      </c>
      <c r="E41" s="29">
        <v>4</v>
      </c>
      <c r="F41" s="29">
        <v>6</v>
      </c>
      <c r="G41" s="29">
        <v>4</v>
      </c>
      <c r="H41" s="30">
        <f>SUM(Tabla1[[#This Row],[PRIMER TRIMESTRE]:[CUARTO TRIMESTRE]])</f>
        <v>14</v>
      </c>
      <c r="I41" s="31">
        <v>610.28</v>
      </c>
      <c r="J41" s="31">
        <f t="shared" si="1"/>
        <v>8543.92</v>
      </c>
      <c r="K41" s="31"/>
      <c r="L41" s="29"/>
      <c r="M41" s="29"/>
      <c r="N41" s="31"/>
      <c r="O41" s="29"/>
      <c r="T41" s="5"/>
    </row>
    <row r="42" spans="1:20" s="25" customFormat="1" x14ac:dyDescent="0.25">
      <c r="A42" s="29"/>
      <c r="B42" s="29" t="s">
        <v>350</v>
      </c>
      <c r="C42" s="29" t="s">
        <v>313</v>
      </c>
      <c r="D42" s="29">
        <v>0</v>
      </c>
      <c r="E42" s="29">
        <v>0</v>
      </c>
      <c r="F42" s="29">
        <v>5</v>
      </c>
      <c r="G42" s="29">
        <v>5</v>
      </c>
      <c r="H42" s="30">
        <f>SUM(Tabla1[[#This Row],[PRIMER TRIMESTRE]:[CUARTO TRIMESTRE]])</f>
        <v>10</v>
      </c>
      <c r="I42" s="31">
        <v>900</v>
      </c>
      <c r="J42" s="31">
        <f t="shared" si="1"/>
        <v>9000</v>
      </c>
      <c r="K42" s="31"/>
      <c r="L42" s="29"/>
      <c r="M42" s="29"/>
      <c r="N42" s="31"/>
      <c r="O42" s="29"/>
      <c r="T42" s="5"/>
    </row>
    <row r="43" spans="1:20" s="25" customFormat="1" x14ac:dyDescent="0.25">
      <c r="A43" s="29"/>
      <c r="B43" s="29" t="s">
        <v>352</v>
      </c>
      <c r="C43" s="29" t="s">
        <v>313</v>
      </c>
      <c r="D43" s="29">
        <v>0</v>
      </c>
      <c r="E43" s="29">
        <v>0</v>
      </c>
      <c r="F43" s="29">
        <v>0</v>
      </c>
      <c r="G43" s="29">
        <v>1</v>
      </c>
      <c r="H43" s="30">
        <f>SUM(Tabla1[[#This Row],[PRIMER TRIMESTRE]:[CUARTO TRIMESTRE]])</f>
        <v>1</v>
      </c>
      <c r="I43" s="31">
        <v>5000</v>
      </c>
      <c r="J43" s="31">
        <f t="shared" si="1"/>
        <v>5000</v>
      </c>
      <c r="K43" s="31"/>
      <c r="L43" s="29"/>
      <c r="M43" s="29"/>
      <c r="N43" s="31"/>
      <c r="O43" s="29"/>
      <c r="T43" s="5"/>
    </row>
    <row r="44" spans="1:20" x14ac:dyDescent="0.25">
      <c r="A44" s="7"/>
      <c r="B44" s="7" t="s">
        <v>333</v>
      </c>
      <c r="C44" s="7" t="s">
        <v>313</v>
      </c>
      <c r="D44" s="7">
        <v>0</v>
      </c>
      <c r="E44" s="7">
        <v>0</v>
      </c>
      <c r="F44" s="7">
        <v>1</v>
      </c>
      <c r="G44" s="7">
        <v>0</v>
      </c>
      <c r="H44" s="8">
        <f>SUM(Tabla1[[#This Row],[PRIMER TRIMESTRE]:[CUARTO TRIMESTRE]])</f>
        <v>1</v>
      </c>
      <c r="I44" s="9">
        <v>158152.9</v>
      </c>
      <c r="J44" s="9">
        <f t="shared" si="0"/>
        <v>158152.9</v>
      </c>
      <c r="K44" s="9"/>
      <c r="L44" s="7"/>
      <c r="M44" s="7"/>
      <c r="N44" s="9"/>
      <c r="O44" s="7"/>
      <c r="T44" s="5" t="s">
        <v>47</v>
      </c>
    </row>
    <row r="45" spans="1:20" x14ac:dyDescent="0.25">
      <c r="A45" s="7" t="s">
        <v>203</v>
      </c>
      <c r="B45" s="7" t="s">
        <v>334</v>
      </c>
      <c r="C45" s="7" t="s">
        <v>313</v>
      </c>
      <c r="D45" s="7">
        <v>0</v>
      </c>
      <c r="E45" s="7">
        <v>0</v>
      </c>
      <c r="F45" s="7">
        <v>2</v>
      </c>
      <c r="G45" s="7">
        <v>0</v>
      </c>
      <c r="H45" s="8">
        <f>SUM(Tabla1[[#This Row],[PRIMER TRIMESTRE]:[CUARTO TRIMESTRE]])</f>
        <v>2</v>
      </c>
      <c r="I45" s="9">
        <v>7816</v>
      </c>
      <c r="J45" s="9">
        <f t="shared" si="0"/>
        <v>15632</v>
      </c>
      <c r="K45" s="9"/>
      <c r="L45" s="7"/>
      <c r="M45" s="7"/>
      <c r="N45" s="9"/>
      <c r="O45" s="7"/>
      <c r="T45" s="5" t="s">
        <v>48</v>
      </c>
    </row>
    <row r="46" spans="1:20" x14ac:dyDescent="0.25">
      <c r="A46" s="7"/>
      <c r="B46" s="7" t="s">
        <v>335</v>
      </c>
      <c r="C46" s="7" t="s">
        <v>313</v>
      </c>
      <c r="D46" s="7">
        <v>0</v>
      </c>
      <c r="E46" s="7">
        <v>0</v>
      </c>
      <c r="F46" s="7">
        <v>1</v>
      </c>
      <c r="G46" s="7">
        <v>0</v>
      </c>
      <c r="H46" s="8">
        <f>SUM(Tabla1[[#This Row],[PRIMER TRIMESTRE]:[CUARTO TRIMESTRE]])</f>
        <v>1</v>
      </c>
      <c r="I46" s="9">
        <v>30000</v>
      </c>
      <c r="J46" s="9">
        <f t="shared" si="0"/>
        <v>30000</v>
      </c>
      <c r="K46" s="9"/>
      <c r="L46" s="7"/>
      <c r="M46" s="7"/>
      <c r="N46" s="9"/>
      <c r="O46" s="7"/>
      <c r="T46" s="5" t="s">
        <v>49</v>
      </c>
    </row>
    <row r="47" spans="1:20" x14ac:dyDescent="0.25">
      <c r="A47" s="7"/>
      <c r="B47" s="7" t="s">
        <v>336</v>
      </c>
      <c r="C47" s="7" t="s">
        <v>313</v>
      </c>
      <c r="D47" s="7">
        <v>0</v>
      </c>
      <c r="E47" s="7">
        <v>0</v>
      </c>
      <c r="F47" s="7">
        <v>10</v>
      </c>
      <c r="G47" s="7">
        <v>0</v>
      </c>
      <c r="H47" s="8">
        <f>SUM(Tabla1[[#This Row],[PRIMER TRIMESTRE]:[CUARTO TRIMESTRE]])</f>
        <v>10</v>
      </c>
      <c r="I47" s="9">
        <v>11269</v>
      </c>
      <c r="J47" s="9">
        <f t="shared" si="0"/>
        <v>112690</v>
      </c>
      <c r="K47" s="9"/>
      <c r="L47" s="7"/>
      <c r="M47" s="7"/>
      <c r="N47" s="9"/>
      <c r="O47" s="7"/>
      <c r="T47" s="5" t="s">
        <v>50</v>
      </c>
    </row>
    <row r="48" spans="1:20" x14ac:dyDescent="0.25">
      <c r="A48" s="7"/>
      <c r="B48" s="7" t="s">
        <v>337</v>
      </c>
      <c r="C48" s="7" t="s">
        <v>313</v>
      </c>
      <c r="D48" s="7">
        <v>0</v>
      </c>
      <c r="E48" s="7">
        <v>0</v>
      </c>
      <c r="F48" s="7">
        <v>2</v>
      </c>
      <c r="G48" s="7">
        <v>0</v>
      </c>
      <c r="H48" s="8">
        <f>SUM(Tabla1[[#This Row],[PRIMER TRIMESTRE]:[CUARTO TRIMESTRE]])</f>
        <v>2</v>
      </c>
      <c r="I48" s="9">
        <v>4699</v>
      </c>
      <c r="J48" s="9">
        <f t="shared" si="0"/>
        <v>9398</v>
      </c>
      <c r="K48" s="9"/>
      <c r="L48" s="7"/>
      <c r="M48" s="7"/>
      <c r="N48" s="9"/>
      <c r="O48" s="7"/>
      <c r="T48" s="5" t="s">
        <v>51</v>
      </c>
    </row>
    <row r="49" spans="1:20" x14ac:dyDescent="0.25">
      <c r="A49" s="7"/>
      <c r="B49" s="7" t="s">
        <v>338</v>
      </c>
      <c r="C49" s="7" t="s">
        <v>313</v>
      </c>
      <c r="D49" s="7">
        <v>0</v>
      </c>
      <c r="E49" s="7">
        <v>0</v>
      </c>
      <c r="F49" s="7">
        <v>1</v>
      </c>
      <c r="G49" s="7">
        <v>0</v>
      </c>
      <c r="H49" s="8">
        <f>SUM(Tabla1[[#This Row],[PRIMER TRIMESTRE]:[CUARTO TRIMESTRE]])</f>
        <v>1</v>
      </c>
      <c r="I49" s="9">
        <v>48000</v>
      </c>
      <c r="J49" s="9">
        <f t="shared" si="0"/>
        <v>48000</v>
      </c>
      <c r="K49" s="9"/>
      <c r="L49" s="7"/>
      <c r="M49" s="7"/>
      <c r="N49" s="9"/>
      <c r="O49" s="7"/>
      <c r="T49" s="5" t="s">
        <v>52</v>
      </c>
    </row>
    <row r="50" spans="1:20" x14ac:dyDescent="0.25">
      <c r="A50" s="7"/>
      <c r="B50" s="7" t="s">
        <v>339</v>
      </c>
      <c r="C50" s="7" t="s">
        <v>313</v>
      </c>
      <c r="D50" s="7">
        <v>0</v>
      </c>
      <c r="E50" s="7">
        <v>0</v>
      </c>
      <c r="F50" s="7">
        <v>12</v>
      </c>
      <c r="G50" s="7">
        <v>0</v>
      </c>
      <c r="H50" s="8">
        <f>SUM(Tabla1[[#This Row],[PRIMER TRIMESTRE]:[CUARTO TRIMESTRE]])</f>
        <v>12</v>
      </c>
      <c r="I50" s="9">
        <v>2999</v>
      </c>
      <c r="J50" s="9">
        <f t="shared" si="0"/>
        <v>35988</v>
      </c>
      <c r="K50" s="9"/>
      <c r="L50" s="7"/>
      <c r="M50" s="7"/>
      <c r="N50" s="9"/>
      <c r="O50" s="7"/>
      <c r="T50" s="5" t="s">
        <v>53</v>
      </c>
    </row>
    <row r="51" spans="1:20" x14ac:dyDescent="0.25">
      <c r="A51" s="7"/>
      <c r="B51" s="7" t="s">
        <v>340</v>
      </c>
      <c r="C51" s="7" t="s">
        <v>313</v>
      </c>
      <c r="D51" s="7">
        <v>0</v>
      </c>
      <c r="E51" s="7">
        <v>0</v>
      </c>
      <c r="F51" s="7">
        <v>6</v>
      </c>
      <c r="G51" s="7">
        <v>6</v>
      </c>
      <c r="H51" s="8">
        <f>SUM(Tabla1[[#This Row],[PRIMER TRIMESTRE]:[CUARTO TRIMESTRE]])</f>
        <v>12</v>
      </c>
      <c r="I51" s="9">
        <v>2995</v>
      </c>
      <c r="J51" s="9">
        <f t="shared" si="0"/>
        <v>35940</v>
      </c>
      <c r="K51" s="9"/>
      <c r="L51" s="7"/>
      <c r="M51" s="7"/>
      <c r="N51" s="9"/>
      <c r="O51" s="7"/>
      <c r="T51" s="5" t="s">
        <v>54</v>
      </c>
    </row>
    <row r="52" spans="1:20" x14ac:dyDescent="0.25">
      <c r="A52" s="7"/>
      <c r="B52" s="7" t="s">
        <v>341</v>
      </c>
      <c r="C52" s="7" t="s">
        <v>313</v>
      </c>
      <c r="D52" s="7">
        <v>0</v>
      </c>
      <c r="E52" s="7">
        <v>0</v>
      </c>
      <c r="F52" s="7">
        <v>6</v>
      </c>
      <c r="G52" s="7">
        <v>6</v>
      </c>
      <c r="H52" s="8">
        <f>SUM(Tabla1[[#This Row],[PRIMER TRIMESTRE]:[CUARTO TRIMESTRE]])</f>
        <v>12</v>
      </c>
      <c r="I52" s="9">
        <v>1947.25</v>
      </c>
      <c r="J52" s="9">
        <f t="shared" si="0"/>
        <v>23367</v>
      </c>
      <c r="K52" s="9"/>
      <c r="L52" s="7"/>
      <c r="M52" s="7"/>
      <c r="N52" s="9"/>
      <c r="O52" s="7"/>
      <c r="T52" s="5" t="s">
        <v>55</v>
      </c>
    </row>
    <row r="53" spans="1:20" x14ac:dyDescent="0.25">
      <c r="A53" s="7"/>
      <c r="B53" s="7" t="s">
        <v>342</v>
      </c>
      <c r="C53" s="7" t="s">
        <v>313</v>
      </c>
      <c r="D53" s="7">
        <v>0</v>
      </c>
      <c r="E53" s="7">
        <v>0</v>
      </c>
      <c r="F53" s="7">
        <v>2</v>
      </c>
      <c r="G53" s="7">
        <v>0</v>
      </c>
      <c r="H53" s="8">
        <f>SUM(Tabla1[[#This Row],[PRIMER TRIMESTRE]:[CUARTO TRIMESTRE]])</f>
        <v>2</v>
      </c>
      <c r="I53" s="9">
        <v>2500</v>
      </c>
      <c r="J53" s="9">
        <f t="shared" si="0"/>
        <v>5000</v>
      </c>
      <c r="K53" s="9"/>
      <c r="L53" s="7"/>
      <c r="M53" s="7"/>
      <c r="N53" s="9"/>
      <c r="O53" s="7"/>
      <c r="T53" s="5" t="s">
        <v>56</v>
      </c>
    </row>
    <row r="54" spans="1:20" x14ac:dyDescent="0.25">
      <c r="A54" s="7"/>
      <c r="B54" s="7" t="s">
        <v>343</v>
      </c>
      <c r="C54" s="7" t="s">
        <v>313</v>
      </c>
      <c r="D54" s="7">
        <v>0</v>
      </c>
      <c r="E54" s="7">
        <v>0</v>
      </c>
      <c r="F54" s="7">
        <v>9</v>
      </c>
      <c r="G54" s="7">
        <v>3</v>
      </c>
      <c r="H54" s="8">
        <f>SUM(Tabla1[[#This Row],[PRIMER TRIMESTRE]:[CUARTO TRIMESTRE]])</f>
        <v>12</v>
      </c>
      <c r="I54" s="9">
        <v>40061</v>
      </c>
      <c r="J54" s="9">
        <f t="shared" si="0"/>
        <v>480732</v>
      </c>
      <c r="K54" s="9"/>
      <c r="L54" s="7"/>
      <c r="M54" s="7"/>
      <c r="N54" s="9"/>
      <c r="O54" s="7"/>
      <c r="T54" s="5" t="s">
        <v>57</v>
      </c>
    </row>
    <row r="55" spans="1:20" x14ac:dyDescent="0.25">
      <c r="A55" s="7"/>
      <c r="B55" s="7" t="s">
        <v>344</v>
      </c>
      <c r="C55" s="7" t="s">
        <v>313</v>
      </c>
      <c r="D55" s="7">
        <v>0</v>
      </c>
      <c r="E55" s="7">
        <v>0</v>
      </c>
      <c r="F55" s="7">
        <v>7</v>
      </c>
      <c r="G55" s="7">
        <v>8</v>
      </c>
      <c r="H55" s="8">
        <f>SUM(Tabla1[[#This Row],[PRIMER TRIMESTRE]:[CUARTO TRIMESTRE]])</f>
        <v>15</v>
      </c>
      <c r="I55" s="9">
        <v>5800</v>
      </c>
      <c r="J55" s="9">
        <f t="shared" si="0"/>
        <v>87000</v>
      </c>
      <c r="K55" s="9"/>
      <c r="L55" s="7"/>
      <c r="M55" s="7"/>
      <c r="N55" s="9"/>
      <c r="O55" s="7"/>
      <c r="T55" s="5" t="s">
        <v>58</v>
      </c>
    </row>
    <row r="56" spans="1:20" x14ac:dyDescent="0.25">
      <c r="A56" s="7"/>
      <c r="B56" s="7" t="s">
        <v>345</v>
      </c>
      <c r="C56" s="7" t="s">
        <v>313</v>
      </c>
      <c r="D56" s="7">
        <v>0</v>
      </c>
      <c r="E56" s="7">
        <v>0</v>
      </c>
      <c r="F56" s="7">
        <v>4</v>
      </c>
      <c r="G56" s="7">
        <v>1</v>
      </c>
      <c r="H56" s="8">
        <f>SUM(Tabla1[[#This Row],[PRIMER TRIMESTRE]:[CUARTO TRIMESTRE]])</f>
        <v>5</v>
      </c>
      <c r="I56" s="9">
        <v>19795</v>
      </c>
      <c r="J56" s="9">
        <f t="shared" ref="J56:J62" si="2">+H56*I56</f>
        <v>98975</v>
      </c>
      <c r="K56" s="9"/>
      <c r="L56" s="7"/>
      <c r="M56" s="7"/>
      <c r="N56" s="9"/>
      <c r="O56" s="7"/>
      <c r="T56" s="5" t="s">
        <v>59</v>
      </c>
    </row>
    <row r="57" spans="1:20" x14ac:dyDescent="0.25">
      <c r="A57" s="7"/>
      <c r="B57" s="7" t="s">
        <v>346</v>
      </c>
      <c r="C57" s="7" t="s">
        <v>313</v>
      </c>
      <c r="D57" s="7">
        <v>0</v>
      </c>
      <c r="E57" s="7">
        <v>0</v>
      </c>
      <c r="F57" s="7">
        <v>1</v>
      </c>
      <c r="G57" s="7">
        <v>0</v>
      </c>
      <c r="H57" s="8">
        <f>SUM(Tabla1[[#This Row],[PRIMER TRIMESTRE]:[CUARTO TRIMESTRE]])</f>
        <v>1</v>
      </c>
      <c r="I57" s="9">
        <v>10900</v>
      </c>
      <c r="J57" s="9">
        <f t="shared" si="2"/>
        <v>10900</v>
      </c>
      <c r="K57" s="9"/>
      <c r="L57" s="7"/>
      <c r="M57" s="7"/>
      <c r="N57" s="9"/>
      <c r="O57" s="7"/>
      <c r="T57" s="5" t="s">
        <v>60</v>
      </c>
    </row>
    <row r="58" spans="1:20" x14ac:dyDescent="0.25">
      <c r="A58" s="7"/>
      <c r="B58" s="7" t="s">
        <v>347</v>
      </c>
      <c r="C58" s="7" t="s">
        <v>313</v>
      </c>
      <c r="D58" s="7">
        <v>0</v>
      </c>
      <c r="E58" s="7">
        <v>0</v>
      </c>
      <c r="F58" s="7">
        <v>8</v>
      </c>
      <c r="G58" s="7">
        <v>7</v>
      </c>
      <c r="H58" s="8">
        <f>SUM(Tabla1[[#This Row],[PRIMER TRIMESTRE]:[CUARTO TRIMESTRE]])</f>
        <v>15</v>
      </c>
      <c r="I58" s="9">
        <v>150</v>
      </c>
      <c r="J58" s="9">
        <f t="shared" si="2"/>
        <v>2250</v>
      </c>
      <c r="K58" s="9"/>
      <c r="L58" s="7"/>
      <c r="M58" s="7"/>
      <c r="N58" s="9"/>
      <c r="O58" s="7"/>
      <c r="T58" s="5" t="s">
        <v>61</v>
      </c>
    </row>
    <row r="59" spans="1:20" x14ac:dyDescent="0.25">
      <c r="A59" s="7"/>
      <c r="B59" s="7" t="s">
        <v>348</v>
      </c>
      <c r="C59" s="7" t="s">
        <v>313</v>
      </c>
      <c r="D59" s="7">
        <v>0</v>
      </c>
      <c r="E59" s="7">
        <v>0</v>
      </c>
      <c r="F59" s="7">
        <v>3</v>
      </c>
      <c r="G59" s="7">
        <v>3</v>
      </c>
      <c r="H59" s="8">
        <f>SUM(Tabla1[[#This Row],[PRIMER TRIMESTRE]:[CUARTO TRIMESTRE]])</f>
        <v>6</v>
      </c>
      <c r="I59" s="9">
        <v>12390</v>
      </c>
      <c r="J59" s="9">
        <f t="shared" si="2"/>
        <v>74340</v>
      </c>
      <c r="K59" s="9"/>
      <c r="L59" s="7"/>
      <c r="M59" s="7"/>
      <c r="N59" s="9"/>
      <c r="O59" s="7"/>
      <c r="T59" s="5" t="s">
        <v>62</v>
      </c>
    </row>
    <row r="60" spans="1:20" x14ac:dyDescent="0.25">
      <c r="A60" s="7"/>
      <c r="B60" s="7" t="s">
        <v>490</v>
      </c>
      <c r="C60" s="7" t="s">
        <v>313</v>
      </c>
      <c r="D60" s="7">
        <v>0</v>
      </c>
      <c r="E60" s="7">
        <v>0</v>
      </c>
      <c r="F60" s="7">
        <v>3</v>
      </c>
      <c r="G60" s="7">
        <v>3</v>
      </c>
      <c r="H60" s="8">
        <f>SUM(Tabla1[[#This Row],[PRIMER TRIMESTRE]:[CUARTO TRIMESTRE]])</f>
        <v>6</v>
      </c>
      <c r="I60" s="9">
        <v>19795</v>
      </c>
      <c r="J60" s="9">
        <f t="shared" si="2"/>
        <v>118770</v>
      </c>
      <c r="K60" s="9"/>
      <c r="L60" s="7"/>
      <c r="M60" s="7"/>
      <c r="N60" s="9"/>
      <c r="O60" s="7"/>
      <c r="T60" s="5" t="s">
        <v>63</v>
      </c>
    </row>
    <row r="61" spans="1:20" x14ac:dyDescent="0.25">
      <c r="A61" s="7" t="s">
        <v>141</v>
      </c>
      <c r="B61" s="7" t="s">
        <v>487</v>
      </c>
      <c r="C61" s="7" t="s">
        <v>353</v>
      </c>
      <c r="D61" s="7">
        <v>0</v>
      </c>
      <c r="E61" s="7">
        <v>0</v>
      </c>
      <c r="F61" s="7">
        <v>350</v>
      </c>
      <c r="G61" s="7">
        <v>0</v>
      </c>
      <c r="H61" s="8">
        <f>SUM(Tabla1[[#This Row],[PRIMER TRIMESTRE]:[CUARTO TRIMESTRE]])</f>
        <v>350</v>
      </c>
      <c r="I61" s="9">
        <v>290</v>
      </c>
      <c r="J61" s="9">
        <f t="shared" si="2"/>
        <v>101500</v>
      </c>
      <c r="K61" s="9"/>
      <c r="L61" s="7"/>
      <c r="M61" s="7"/>
      <c r="N61" s="9"/>
      <c r="O61" s="7"/>
      <c r="T61" s="5" t="s">
        <v>64</v>
      </c>
    </row>
    <row r="62" spans="1:20" x14ac:dyDescent="0.25">
      <c r="A62" s="7"/>
      <c r="B62" s="7" t="s">
        <v>500</v>
      </c>
      <c r="C62" s="7" t="s">
        <v>313</v>
      </c>
      <c r="D62" s="7">
        <v>0</v>
      </c>
      <c r="E62" s="7">
        <v>200</v>
      </c>
      <c r="F62" s="7">
        <v>500</v>
      </c>
      <c r="G62" s="7">
        <v>0</v>
      </c>
      <c r="H62" s="8">
        <f>SUM(Tabla1[[#This Row],[PRIMER TRIMESTRE]:[CUARTO TRIMESTRE]])</f>
        <v>700</v>
      </c>
      <c r="I62" s="9">
        <v>295</v>
      </c>
      <c r="J62" s="9">
        <f t="shared" si="2"/>
        <v>206500</v>
      </c>
      <c r="K62" s="9"/>
      <c r="L62" s="7"/>
      <c r="M62" s="7"/>
      <c r="N62" s="9"/>
      <c r="O62" s="7"/>
      <c r="T62" s="5" t="s">
        <v>65</v>
      </c>
    </row>
    <row r="63" spans="1:20" s="35" customFormat="1" x14ac:dyDescent="0.25">
      <c r="A63" s="36"/>
      <c r="B63" s="36" t="s">
        <v>502</v>
      </c>
      <c r="C63" s="36" t="s">
        <v>313</v>
      </c>
      <c r="D63" s="36">
        <v>0</v>
      </c>
      <c r="E63" s="36">
        <v>0</v>
      </c>
      <c r="F63" s="36">
        <v>0</v>
      </c>
      <c r="G63" s="36">
        <v>12</v>
      </c>
      <c r="H63" s="37">
        <f>SUM(Tabla1[[#This Row],[PRIMER TRIMESTRE]:[CUARTO TRIMESTRE]])</f>
        <v>12</v>
      </c>
      <c r="I63" s="38">
        <v>99</v>
      </c>
      <c r="J63" s="38">
        <f>+H63*I63</f>
        <v>1188</v>
      </c>
      <c r="K63" s="38"/>
      <c r="L63" s="36"/>
      <c r="M63" s="36"/>
      <c r="N63" s="38"/>
      <c r="O63" s="36"/>
      <c r="T63" s="5"/>
    </row>
    <row r="64" spans="1:20" x14ac:dyDescent="0.25">
      <c r="A64" s="7"/>
      <c r="B64" s="7" t="s">
        <v>356</v>
      </c>
      <c r="C64" s="7" t="s">
        <v>313</v>
      </c>
      <c r="D64" s="7">
        <v>0</v>
      </c>
      <c r="E64" s="7">
        <v>0</v>
      </c>
      <c r="F64" s="7">
        <v>96</v>
      </c>
      <c r="G64" s="7">
        <v>0</v>
      </c>
      <c r="H64" s="8">
        <f>SUM(Tabla1[[#This Row],[PRIMER TRIMESTRE]:[CUARTO TRIMESTRE]])</f>
        <v>96</v>
      </c>
      <c r="I64" s="9">
        <v>390</v>
      </c>
      <c r="J64" s="9">
        <f t="shared" ref="J64:J93" si="3">+H64*I64</f>
        <v>37440</v>
      </c>
      <c r="K64" s="9"/>
      <c r="L64" s="7"/>
      <c r="M64" s="7"/>
      <c r="N64" s="9"/>
      <c r="O64" s="7"/>
      <c r="T64" s="5" t="s">
        <v>66</v>
      </c>
    </row>
    <row r="65" spans="1:20" x14ac:dyDescent="0.25">
      <c r="A65" s="7"/>
      <c r="B65" s="7" t="s">
        <v>357</v>
      </c>
      <c r="C65" s="7" t="s">
        <v>355</v>
      </c>
      <c r="D65" s="7">
        <v>0</v>
      </c>
      <c r="E65" s="7">
        <v>0</v>
      </c>
      <c r="F65" s="7">
        <v>70</v>
      </c>
      <c r="G65" s="7">
        <v>70</v>
      </c>
      <c r="H65" s="8">
        <f>SUM(Tabla1[[#This Row],[PRIMER TRIMESTRE]:[CUARTO TRIMESTRE]])</f>
        <v>140</v>
      </c>
      <c r="I65" s="9">
        <v>160</v>
      </c>
      <c r="J65" s="9">
        <f t="shared" si="3"/>
        <v>22400</v>
      </c>
      <c r="K65" s="9"/>
      <c r="L65" s="7"/>
      <c r="M65" s="7"/>
      <c r="N65" s="9"/>
      <c r="O65" s="7"/>
      <c r="T65" s="5" t="s">
        <v>67</v>
      </c>
    </row>
    <row r="66" spans="1:20" x14ac:dyDescent="0.25">
      <c r="A66" s="7"/>
      <c r="B66" s="7" t="s">
        <v>358</v>
      </c>
      <c r="C66" s="7" t="s">
        <v>313</v>
      </c>
      <c r="D66" s="7">
        <v>0</v>
      </c>
      <c r="E66" s="7">
        <v>0</v>
      </c>
      <c r="F66" s="7">
        <v>15</v>
      </c>
      <c r="G66" s="7">
        <v>15</v>
      </c>
      <c r="H66" s="8">
        <f>SUM(Tabla1[[#This Row],[PRIMER TRIMESTRE]:[CUARTO TRIMESTRE]])</f>
        <v>30</v>
      </c>
      <c r="I66" s="9">
        <v>200</v>
      </c>
      <c r="J66" s="9">
        <f t="shared" si="3"/>
        <v>6000</v>
      </c>
      <c r="K66" s="9"/>
      <c r="L66" s="7"/>
      <c r="M66" s="7"/>
      <c r="N66" s="9"/>
      <c r="O66" s="7"/>
      <c r="T66" s="5" t="s">
        <v>68</v>
      </c>
    </row>
    <row r="67" spans="1:20" x14ac:dyDescent="0.25">
      <c r="A67" s="7"/>
      <c r="B67" s="7" t="s">
        <v>359</v>
      </c>
      <c r="C67" s="7" t="s">
        <v>360</v>
      </c>
      <c r="D67" s="7">
        <v>0</v>
      </c>
      <c r="E67" s="7">
        <v>0</v>
      </c>
      <c r="F67" s="7">
        <v>25</v>
      </c>
      <c r="G67" s="7">
        <v>0</v>
      </c>
      <c r="H67" s="8">
        <f>SUM(Tabla1[[#This Row],[PRIMER TRIMESTRE]:[CUARTO TRIMESTRE]])</f>
        <v>25</v>
      </c>
      <c r="I67" s="9">
        <v>37.9</v>
      </c>
      <c r="J67" s="9">
        <f t="shared" si="3"/>
        <v>947.5</v>
      </c>
      <c r="K67" s="9"/>
      <c r="L67" s="7"/>
      <c r="M67" s="7"/>
      <c r="N67" s="9"/>
      <c r="O67" s="7"/>
      <c r="T67" s="5" t="s">
        <v>69</v>
      </c>
    </row>
    <row r="68" spans="1:20" x14ac:dyDescent="0.25">
      <c r="A68" s="7"/>
      <c r="B68" s="7" t="s">
        <v>361</v>
      </c>
      <c r="C68" s="7" t="s">
        <v>362</v>
      </c>
      <c r="D68" s="7">
        <v>0</v>
      </c>
      <c r="E68" s="7">
        <v>0</v>
      </c>
      <c r="F68" s="7">
        <v>37</v>
      </c>
      <c r="G68" s="7">
        <v>0</v>
      </c>
      <c r="H68" s="8">
        <f>SUM(Tabla1[[#This Row],[PRIMER TRIMESTRE]:[CUARTO TRIMESTRE]])</f>
        <v>37</v>
      </c>
      <c r="I68" s="9">
        <v>37.9</v>
      </c>
      <c r="J68" s="9">
        <f t="shared" si="3"/>
        <v>1402.3</v>
      </c>
      <c r="K68" s="9"/>
      <c r="L68" s="7"/>
      <c r="M68" s="7"/>
      <c r="N68" s="9"/>
      <c r="O68" s="7"/>
      <c r="T68" s="5" t="s">
        <v>70</v>
      </c>
    </row>
    <row r="69" spans="1:20" x14ac:dyDescent="0.25">
      <c r="A69" s="7"/>
      <c r="B69" s="7" t="s">
        <v>363</v>
      </c>
      <c r="C69" s="7" t="s">
        <v>354</v>
      </c>
      <c r="D69" s="7">
        <v>0</v>
      </c>
      <c r="E69" s="7">
        <v>0</v>
      </c>
      <c r="F69" s="7">
        <v>14</v>
      </c>
      <c r="G69" s="7">
        <v>16</v>
      </c>
      <c r="H69" s="8">
        <f>SUM(Tabla1[[#This Row],[PRIMER TRIMESTRE]:[CUARTO TRIMESTRE]])</f>
        <v>30</v>
      </c>
      <c r="I69" s="9">
        <v>37.9</v>
      </c>
      <c r="J69" s="9">
        <f t="shared" si="3"/>
        <v>1137</v>
      </c>
      <c r="K69" s="9"/>
      <c r="L69" s="7"/>
      <c r="M69" s="7"/>
      <c r="N69" s="9"/>
      <c r="O69" s="7"/>
      <c r="T69" s="5" t="s">
        <v>71</v>
      </c>
    </row>
    <row r="70" spans="1:20" x14ac:dyDescent="0.25">
      <c r="A70" s="7"/>
      <c r="B70" s="7" t="s">
        <v>364</v>
      </c>
      <c r="C70" s="7" t="s">
        <v>353</v>
      </c>
      <c r="D70" s="7">
        <v>0</v>
      </c>
      <c r="E70" s="7">
        <v>0</v>
      </c>
      <c r="F70" s="7">
        <v>9</v>
      </c>
      <c r="G70" s="7">
        <v>0</v>
      </c>
      <c r="H70" s="8">
        <f>SUM(Tabla1[[#This Row],[PRIMER TRIMESTRE]:[CUARTO TRIMESTRE]])</f>
        <v>9</v>
      </c>
      <c r="I70" s="9">
        <v>37.9</v>
      </c>
      <c r="J70" s="9">
        <f t="shared" si="3"/>
        <v>341.09999999999997</v>
      </c>
      <c r="K70" s="9"/>
      <c r="L70" s="7"/>
      <c r="M70" s="7"/>
      <c r="N70" s="9"/>
      <c r="O70" s="7"/>
      <c r="T70" s="5" t="s">
        <v>72</v>
      </c>
    </row>
    <row r="71" spans="1:20" x14ac:dyDescent="0.25">
      <c r="A71" s="7"/>
      <c r="B71" s="7" t="s">
        <v>365</v>
      </c>
      <c r="C71" s="7" t="s">
        <v>312</v>
      </c>
      <c r="D71" s="7">
        <v>0</v>
      </c>
      <c r="E71" s="7">
        <v>0</v>
      </c>
      <c r="F71" s="7">
        <v>13</v>
      </c>
      <c r="G71" s="7">
        <v>10</v>
      </c>
      <c r="H71" s="8">
        <f>SUM(Tabla1[[#This Row],[PRIMER TRIMESTRE]:[CUARTO TRIMESTRE]])</f>
        <v>23</v>
      </c>
      <c r="I71" s="9">
        <v>37.9</v>
      </c>
      <c r="J71" s="9">
        <f t="shared" si="3"/>
        <v>871.69999999999993</v>
      </c>
      <c r="K71" s="9"/>
      <c r="L71" s="7"/>
      <c r="M71" s="7"/>
      <c r="N71" s="9"/>
      <c r="O71" s="7"/>
      <c r="T71" s="5" t="s">
        <v>73</v>
      </c>
    </row>
    <row r="72" spans="1:20" x14ac:dyDescent="0.25">
      <c r="A72" s="7"/>
      <c r="B72" s="7" t="s">
        <v>361</v>
      </c>
      <c r="C72" s="7" t="s">
        <v>353</v>
      </c>
      <c r="D72" s="7">
        <v>0</v>
      </c>
      <c r="E72" s="7">
        <v>0</v>
      </c>
      <c r="F72" s="7">
        <v>12</v>
      </c>
      <c r="G72" s="7">
        <v>12</v>
      </c>
      <c r="H72" s="8">
        <f>SUM(Tabla1[[#This Row],[PRIMER TRIMESTRE]:[CUARTO TRIMESTRE]])</f>
        <v>24</v>
      </c>
      <c r="I72" s="9">
        <v>37.9</v>
      </c>
      <c r="J72" s="9">
        <f t="shared" si="3"/>
        <v>909.59999999999991</v>
      </c>
      <c r="K72" s="9"/>
      <c r="L72" s="7"/>
      <c r="M72" s="7"/>
      <c r="N72" s="9"/>
      <c r="O72" s="7"/>
      <c r="T72" s="5" t="s">
        <v>74</v>
      </c>
    </row>
    <row r="73" spans="1:20" x14ac:dyDescent="0.25">
      <c r="A73" s="7"/>
      <c r="B73" s="7" t="s">
        <v>361</v>
      </c>
      <c r="C73" s="7" t="s">
        <v>355</v>
      </c>
      <c r="D73" s="7">
        <v>0</v>
      </c>
      <c r="E73" s="7">
        <v>0</v>
      </c>
      <c r="F73" s="7">
        <v>15</v>
      </c>
      <c r="G73" s="7">
        <v>5</v>
      </c>
      <c r="H73" s="8">
        <f>SUM(Tabla1[[#This Row],[PRIMER TRIMESTRE]:[CUARTO TRIMESTRE]])</f>
        <v>20</v>
      </c>
      <c r="I73" s="9">
        <v>37.9</v>
      </c>
      <c r="J73" s="9">
        <f t="shared" si="3"/>
        <v>758</v>
      </c>
      <c r="K73" s="9"/>
      <c r="L73" s="7"/>
      <c r="M73" s="7"/>
      <c r="N73" s="9"/>
      <c r="O73" s="7"/>
      <c r="T73" s="5" t="s">
        <v>75</v>
      </c>
    </row>
    <row r="74" spans="1:20" x14ac:dyDescent="0.25">
      <c r="A74" s="7"/>
      <c r="B74" s="7" t="s">
        <v>359</v>
      </c>
      <c r="C74" s="7" t="s">
        <v>355</v>
      </c>
      <c r="D74" s="7">
        <v>0</v>
      </c>
      <c r="E74" s="7">
        <v>0</v>
      </c>
      <c r="F74" s="7">
        <v>25</v>
      </c>
      <c r="G74" s="7">
        <v>0</v>
      </c>
      <c r="H74" s="8">
        <f>SUM(Tabla1[[#This Row],[PRIMER TRIMESTRE]:[CUARTO TRIMESTRE]])</f>
        <v>25</v>
      </c>
      <c r="I74" s="9">
        <v>37.9</v>
      </c>
      <c r="J74" s="9">
        <f t="shared" si="3"/>
        <v>947.5</v>
      </c>
      <c r="K74" s="9"/>
      <c r="L74" s="7"/>
      <c r="M74" s="7"/>
      <c r="N74" s="9"/>
      <c r="O74" s="7"/>
      <c r="T74" s="5" t="s">
        <v>76</v>
      </c>
    </row>
    <row r="75" spans="1:20" x14ac:dyDescent="0.25">
      <c r="A75" s="7"/>
      <c r="B75" s="7" t="s">
        <v>361</v>
      </c>
      <c r="C75" s="7" t="s">
        <v>353</v>
      </c>
      <c r="D75" s="7">
        <v>8</v>
      </c>
      <c r="E75" s="7">
        <v>4</v>
      </c>
      <c r="F75" s="7">
        <v>0</v>
      </c>
      <c r="G75" s="7">
        <v>0</v>
      </c>
      <c r="H75" s="8">
        <f>SUM(Tabla1[[#This Row],[PRIMER TRIMESTRE]:[CUARTO TRIMESTRE]])</f>
        <v>12</v>
      </c>
      <c r="I75" s="9">
        <v>37.9</v>
      </c>
      <c r="J75" s="9">
        <f t="shared" si="3"/>
        <v>454.79999999999995</v>
      </c>
      <c r="K75" s="9"/>
      <c r="L75" s="7"/>
      <c r="M75" s="7"/>
      <c r="N75" s="9"/>
      <c r="O75" s="7"/>
      <c r="T75" s="5" t="s">
        <v>77</v>
      </c>
    </row>
    <row r="76" spans="1:20" x14ac:dyDescent="0.25">
      <c r="A76" s="7"/>
      <c r="B76" s="7" t="s">
        <v>366</v>
      </c>
      <c r="C76" s="7" t="s">
        <v>367</v>
      </c>
      <c r="D76" s="7">
        <v>10</v>
      </c>
      <c r="E76" s="7">
        <v>5</v>
      </c>
      <c r="F76" s="7">
        <v>0</v>
      </c>
      <c r="G76" s="7">
        <v>0</v>
      </c>
      <c r="H76" s="8">
        <f>SUM(Tabla1[[#This Row],[PRIMER TRIMESTRE]:[CUARTO TRIMESTRE]])</f>
        <v>15</v>
      </c>
      <c r="I76" s="9">
        <v>30</v>
      </c>
      <c r="J76" s="9">
        <f t="shared" si="3"/>
        <v>450</v>
      </c>
      <c r="K76" s="9"/>
      <c r="L76" s="7"/>
      <c r="M76" s="7"/>
      <c r="N76" s="9"/>
      <c r="O76" s="7"/>
      <c r="T76" s="5" t="s">
        <v>78</v>
      </c>
    </row>
    <row r="77" spans="1:20" x14ac:dyDescent="0.25">
      <c r="A77" s="7"/>
      <c r="B77" s="7" t="s">
        <v>366</v>
      </c>
      <c r="C77" s="7" t="s">
        <v>353</v>
      </c>
      <c r="D77" s="7">
        <v>16</v>
      </c>
      <c r="E77" s="7">
        <v>10</v>
      </c>
      <c r="F77" s="7">
        <v>0</v>
      </c>
      <c r="G77" s="7">
        <v>0</v>
      </c>
      <c r="H77" s="8">
        <f>SUM(Tabla1[[#This Row],[PRIMER TRIMESTRE]:[CUARTO TRIMESTRE]])</f>
        <v>26</v>
      </c>
      <c r="I77" s="9">
        <v>30</v>
      </c>
      <c r="J77" s="9">
        <f t="shared" si="3"/>
        <v>780</v>
      </c>
      <c r="K77" s="9"/>
      <c r="L77" s="7"/>
      <c r="M77" s="7"/>
      <c r="N77" s="9"/>
      <c r="O77" s="7"/>
      <c r="T77" s="5" t="s">
        <v>79</v>
      </c>
    </row>
    <row r="78" spans="1:20" x14ac:dyDescent="0.25">
      <c r="A78" s="7"/>
      <c r="B78" s="7" t="s">
        <v>366</v>
      </c>
      <c r="C78" s="7" t="s">
        <v>353</v>
      </c>
      <c r="D78" s="7">
        <v>3</v>
      </c>
      <c r="E78" s="7">
        <v>3</v>
      </c>
      <c r="F78" s="7">
        <v>0</v>
      </c>
      <c r="G78" s="7">
        <v>0</v>
      </c>
      <c r="H78" s="8">
        <f>SUM(Tabla1[[#This Row],[PRIMER TRIMESTRE]:[CUARTO TRIMESTRE]])</f>
        <v>6</v>
      </c>
      <c r="I78" s="9">
        <v>30</v>
      </c>
      <c r="J78" s="9">
        <f t="shared" si="3"/>
        <v>180</v>
      </c>
      <c r="K78" s="9"/>
      <c r="L78" s="7"/>
      <c r="M78" s="7"/>
      <c r="N78" s="9"/>
      <c r="O78" s="7"/>
      <c r="T78" s="5" t="s">
        <v>80</v>
      </c>
    </row>
    <row r="79" spans="1:20" x14ac:dyDescent="0.25">
      <c r="A79" s="7"/>
      <c r="B79" s="7" t="s">
        <v>366</v>
      </c>
      <c r="C79" s="7" t="s">
        <v>353</v>
      </c>
      <c r="D79" s="7">
        <v>0</v>
      </c>
      <c r="E79" s="7">
        <v>0</v>
      </c>
      <c r="F79" s="7">
        <v>12</v>
      </c>
      <c r="G79" s="7">
        <v>10</v>
      </c>
      <c r="H79" s="8">
        <f>SUM(Tabla1[[#This Row],[PRIMER TRIMESTRE]:[CUARTO TRIMESTRE]])</f>
        <v>22</v>
      </c>
      <c r="I79" s="9">
        <v>30</v>
      </c>
      <c r="J79" s="9">
        <f t="shared" si="3"/>
        <v>660</v>
      </c>
      <c r="K79" s="9"/>
      <c r="L79" s="7"/>
      <c r="M79" s="7"/>
      <c r="N79" s="9"/>
      <c r="O79" s="7"/>
      <c r="T79" s="5" t="s">
        <v>81</v>
      </c>
    </row>
    <row r="80" spans="1:20" x14ac:dyDescent="0.25">
      <c r="A80" s="7"/>
      <c r="B80" s="7" t="s">
        <v>366</v>
      </c>
      <c r="C80" s="7" t="s">
        <v>353</v>
      </c>
      <c r="D80" s="7">
        <v>0</v>
      </c>
      <c r="E80" s="7">
        <v>0</v>
      </c>
      <c r="F80" s="7">
        <v>4</v>
      </c>
      <c r="G80" s="7">
        <v>5</v>
      </c>
      <c r="H80" s="8">
        <f>SUM(Tabla1[[#This Row],[PRIMER TRIMESTRE]:[CUARTO TRIMESTRE]])</f>
        <v>9</v>
      </c>
      <c r="I80" s="9">
        <v>30</v>
      </c>
      <c r="J80" s="9">
        <f t="shared" si="3"/>
        <v>270</v>
      </c>
      <c r="K80" s="9"/>
      <c r="L80" s="7"/>
      <c r="M80" s="7"/>
      <c r="N80" s="9"/>
      <c r="O80" s="7"/>
      <c r="T80" s="5" t="s">
        <v>82</v>
      </c>
    </row>
    <row r="81" spans="1:20" x14ac:dyDescent="0.25">
      <c r="A81" s="7"/>
      <c r="B81" s="7" t="s">
        <v>366</v>
      </c>
      <c r="C81" s="7" t="s">
        <v>353</v>
      </c>
      <c r="D81" s="7">
        <v>0</v>
      </c>
      <c r="E81" s="7">
        <v>0</v>
      </c>
      <c r="F81" s="7">
        <v>0</v>
      </c>
      <c r="G81" s="7">
        <v>0</v>
      </c>
      <c r="H81" s="8">
        <v>4</v>
      </c>
      <c r="I81" s="9">
        <v>30</v>
      </c>
      <c r="J81" s="9">
        <f t="shared" si="3"/>
        <v>120</v>
      </c>
      <c r="K81" s="9"/>
      <c r="L81" s="7"/>
      <c r="M81" s="7"/>
      <c r="N81" s="9"/>
      <c r="O81" s="7"/>
      <c r="T81" s="5" t="s">
        <v>83</v>
      </c>
    </row>
    <row r="82" spans="1:20" s="35" customFormat="1" x14ac:dyDescent="0.25">
      <c r="A82" s="36"/>
      <c r="B82" s="36" t="s">
        <v>498</v>
      </c>
      <c r="C82" s="36" t="s">
        <v>313</v>
      </c>
      <c r="D82" s="36">
        <v>0</v>
      </c>
      <c r="E82" s="36">
        <v>0</v>
      </c>
      <c r="F82" s="36">
        <v>6</v>
      </c>
      <c r="G82" s="36">
        <v>6</v>
      </c>
      <c r="H82" s="37">
        <f>SUM(Tabla1[[#This Row],[PRIMER TRIMESTRE]:[CUARTO TRIMESTRE]])</f>
        <v>12</v>
      </c>
      <c r="I82" s="38">
        <v>1200</v>
      </c>
      <c r="J82" s="38">
        <f>+H82*I82</f>
        <v>14400</v>
      </c>
      <c r="K82" s="38"/>
      <c r="L82" s="36"/>
      <c r="M82" s="36"/>
      <c r="N82" s="38"/>
      <c r="O82" s="36"/>
      <c r="T82" s="5"/>
    </row>
    <row r="83" spans="1:20" x14ac:dyDescent="0.25">
      <c r="A83" s="7"/>
      <c r="B83" s="7" t="s">
        <v>368</v>
      </c>
      <c r="C83" s="7" t="s">
        <v>313</v>
      </c>
      <c r="D83" s="7">
        <v>2</v>
      </c>
      <c r="E83" s="7">
        <v>2</v>
      </c>
      <c r="F83" s="7">
        <v>0</v>
      </c>
      <c r="G83" s="7">
        <v>0</v>
      </c>
      <c r="H83" s="8">
        <f>SUM(Tabla1[[#This Row],[PRIMER TRIMESTRE]:[CUARTO TRIMESTRE]])</f>
        <v>4</v>
      </c>
      <c r="I83" s="9">
        <v>35</v>
      </c>
      <c r="J83" s="9">
        <f t="shared" si="3"/>
        <v>140</v>
      </c>
      <c r="K83" s="9"/>
      <c r="L83" s="7"/>
      <c r="M83" s="7"/>
      <c r="N83" s="9"/>
      <c r="O83" s="7"/>
      <c r="T83" s="5" t="s">
        <v>84</v>
      </c>
    </row>
    <row r="84" spans="1:20" x14ac:dyDescent="0.25">
      <c r="A84" s="7"/>
      <c r="B84" s="7" t="s">
        <v>369</v>
      </c>
      <c r="C84" s="7" t="s">
        <v>313</v>
      </c>
      <c r="D84" s="7">
        <v>0</v>
      </c>
      <c r="E84" s="7">
        <v>0</v>
      </c>
      <c r="F84" s="7">
        <v>30</v>
      </c>
      <c r="G84" s="7">
        <v>15</v>
      </c>
      <c r="H84" s="8">
        <f>SUM(Tabla1[[#This Row],[PRIMER TRIMESTRE]:[CUARTO TRIMESTRE]])</f>
        <v>45</v>
      </c>
      <c r="I84" s="9">
        <v>99</v>
      </c>
      <c r="J84" s="9">
        <f t="shared" si="3"/>
        <v>4455</v>
      </c>
      <c r="K84" s="9"/>
      <c r="L84" s="7"/>
      <c r="M84" s="7"/>
      <c r="N84" s="9"/>
      <c r="O84" s="7"/>
      <c r="T84" s="5" t="s">
        <v>85</v>
      </c>
    </row>
    <row r="85" spans="1:20" x14ac:dyDescent="0.25">
      <c r="A85" s="7"/>
      <c r="B85" s="7" t="s">
        <v>370</v>
      </c>
      <c r="C85" s="7" t="s">
        <v>313</v>
      </c>
      <c r="D85" s="7">
        <v>0</v>
      </c>
      <c r="E85" s="7">
        <v>0</v>
      </c>
      <c r="F85" s="7">
        <v>30</v>
      </c>
      <c r="G85" s="7">
        <v>10</v>
      </c>
      <c r="H85" s="8">
        <f>SUM(Tabla1[[#This Row],[PRIMER TRIMESTRE]:[CUARTO TRIMESTRE]])</f>
        <v>40</v>
      </c>
      <c r="I85" s="9">
        <v>99</v>
      </c>
      <c r="J85" s="9">
        <f t="shared" si="3"/>
        <v>3960</v>
      </c>
      <c r="K85" s="9"/>
      <c r="L85" s="7"/>
      <c r="M85" s="7"/>
      <c r="N85" s="9"/>
      <c r="O85" s="7"/>
      <c r="T85" s="5" t="s">
        <v>86</v>
      </c>
    </row>
    <row r="86" spans="1:20" x14ac:dyDescent="0.25">
      <c r="A86" s="7"/>
      <c r="B86" s="7" t="s">
        <v>371</v>
      </c>
      <c r="C86" s="7" t="s">
        <v>313</v>
      </c>
      <c r="D86" s="7">
        <v>3</v>
      </c>
      <c r="E86" s="7">
        <v>2</v>
      </c>
      <c r="F86" s="7">
        <v>0</v>
      </c>
      <c r="G86" s="7">
        <v>0</v>
      </c>
      <c r="H86" s="8">
        <f>SUM(Tabla1[[#This Row],[PRIMER TRIMESTRE]:[CUARTO TRIMESTRE]])</f>
        <v>5</v>
      </c>
      <c r="I86" s="9">
        <v>99</v>
      </c>
      <c r="J86" s="9">
        <f t="shared" si="3"/>
        <v>495</v>
      </c>
      <c r="K86" s="9"/>
      <c r="L86" s="7"/>
      <c r="M86" s="7"/>
      <c r="N86" s="9"/>
      <c r="O86" s="7"/>
      <c r="T86" s="5" t="s">
        <v>87</v>
      </c>
    </row>
    <row r="87" spans="1:20" x14ac:dyDescent="0.25">
      <c r="A87" s="7"/>
      <c r="B87" s="7" t="s">
        <v>371</v>
      </c>
      <c r="C87" s="7" t="s">
        <v>313</v>
      </c>
      <c r="D87" s="7">
        <v>3</v>
      </c>
      <c r="E87" s="7">
        <v>2</v>
      </c>
      <c r="F87" s="7">
        <v>0</v>
      </c>
      <c r="G87" s="7">
        <v>0</v>
      </c>
      <c r="H87" s="8">
        <f>SUM(Tabla1[[#This Row],[PRIMER TRIMESTRE]:[CUARTO TRIMESTRE]])</f>
        <v>5</v>
      </c>
      <c r="I87" s="9">
        <v>99</v>
      </c>
      <c r="J87" s="9">
        <f t="shared" si="3"/>
        <v>495</v>
      </c>
      <c r="K87" s="9"/>
      <c r="L87" s="7"/>
      <c r="M87" s="7"/>
      <c r="N87" s="9"/>
      <c r="O87" s="7"/>
      <c r="T87" s="5" t="s">
        <v>88</v>
      </c>
    </row>
    <row r="88" spans="1:20" x14ac:dyDescent="0.25">
      <c r="A88" s="7"/>
      <c r="B88" s="7" t="s">
        <v>371</v>
      </c>
      <c r="C88" s="7" t="s">
        <v>313</v>
      </c>
      <c r="D88" s="7">
        <v>8</v>
      </c>
      <c r="E88" s="7">
        <v>5</v>
      </c>
      <c r="F88" s="7">
        <v>0</v>
      </c>
      <c r="G88" s="7">
        <v>0</v>
      </c>
      <c r="H88" s="8">
        <f>SUM(Tabla1[[#This Row],[PRIMER TRIMESTRE]:[CUARTO TRIMESTRE]])</f>
        <v>13</v>
      </c>
      <c r="I88" s="9">
        <v>99</v>
      </c>
      <c r="J88" s="9">
        <f t="shared" si="3"/>
        <v>1287</v>
      </c>
      <c r="K88" s="9"/>
      <c r="L88" s="7"/>
      <c r="M88" s="7"/>
      <c r="N88" s="9"/>
      <c r="O88" s="7"/>
      <c r="T88" s="5" t="s">
        <v>89</v>
      </c>
    </row>
    <row r="89" spans="1:20" x14ac:dyDescent="0.25">
      <c r="A89" s="7"/>
      <c r="B89" s="7" t="s">
        <v>371</v>
      </c>
      <c r="C89" s="7" t="s">
        <v>313</v>
      </c>
      <c r="D89" s="7">
        <v>8</v>
      </c>
      <c r="E89" s="7">
        <v>5</v>
      </c>
      <c r="F89" s="7">
        <v>0</v>
      </c>
      <c r="G89" s="7">
        <v>0</v>
      </c>
      <c r="H89" s="8">
        <f>SUM(Tabla1[[#This Row],[PRIMER TRIMESTRE]:[CUARTO TRIMESTRE]])</f>
        <v>13</v>
      </c>
      <c r="I89" s="9">
        <v>99</v>
      </c>
      <c r="J89" s="9">
        <f t="shared" si="3"/>
        <v>1287</v>
      </c>
      <c r="K89" s="9"/>
      <c r="L89" s="7"/>
      <c r="M89" s="7"/>
      <c r="N89" s="9"/>
      <c r="O89" s="7"/>
      <c r="T89" s="5" t="s">
        <v>90</v>
      </c>
    </row>
    <row r="90" spans="1:20" x14ac:dyDescent="0.25">
      <c r="A90" s="7"/>
      <c r="B90" s="7" t="s">
        <v>371</v>
      </c>
      <c r="C90" s="7" t="s">
        <v>313</v>
      </c>
      <c r="D90" s="7">
        <v>9</v>
      </c>
      <c r="E90" s="7">
        <v>5</v>
      </c>
      <c r="F90" s="7">
        <v>0</v>
      </c>
      <c r="G90" s="7">
        <v>0</v>
      </c>
      <c r="H90" s="8">
        <f>SUM(Tabla1[[#This Row],[PRIMER TRIMESTRE]:[CUARTO TRIMESTRE]])</f>
        <v>14</v>
      </c>
      <c r="I90" s="9">
        <v>99</v>
      </c>
      <c r="J90" s="9">
        <f t="shared" si="3"/>
        <v>1386</v>
      </c>
      <c r="K90" s="9"/>
      <c r="L90" s="7"/>
      <c r="M90" s="7"/>
      <c r="N90" s="9"/>
      <c r="O90" s="7"/>
      <c r="T90" s="5" t="s">
        <v>91</v>
      </c>
    </row>
    <row r="91" spans="1:20" x14ac:dyDescent="0.25">
      <c r="A91" s="7"/>
      <c r="B91" s="7" t="s">
        <v>371</v>
      </c>
      <c r="C91" s="7" t="s">
        <v>313</v>
      </c>
      <c r="D91" s="7">
        <v>10</v>
      </c>
      <c r="E91" s="7">
        <v>5</v>
      </c>
      <c r="F91" s="7">
        <v>0</v>
      </c>
      <c r="G91" s="7">
        <v>0</v>
      </c>
      <c r="H91" s="8">
        <f>SUM(Tabla1[[#This Row],[PRIMER TRIMESTRE]:[CUARTO TRIMESTRE]])</f>
        <v>15</v>
      </c>
      <c r="I91" s="9">
        <v>99</v>
      </c>
      <c r="J91" s="9">
        <f t="shared" si="3"/>
        <v>1485</v>
      </c>
      <c r="K91" s="9"/>
      <c r="L91" s="7"/>
      <c r="M91" s="7"/>
      <c r="N91" s="9"/>
      <c r="O91" s="7"/>
      <c r="T91" s="5" t="s">
        <v>92</v>
      </c>
    </row>
    <row r="92" spans="1:20" x14ac:dyDescent="0.25">
      <c r="A92" s="7"/>
      <c r="B92" s="7" t="s">
        <v>371</v>
      </c>
      <c r="C92" s="7" t="s">
        <v>313</v>
      </c>
      <c r="D92" s="7">
        <v>3</v>
      </c>
      <c r="E92" s="7">
        <v>3</v>
      </c>
      <c r="F92" s="7">
        <v>0</v>
      </c>
      <c r="G92" s="7">
        <v>0</v>
      </c>
      <c r="H92" s="8">
        <f>SUM(Tabla1[[#This Row],[PRIMER TRIMESTRE]:[CUARTO TRIMESTRE]])</f>
        <v>6</v>
      </c>
      <c r="I92" s="9">
        <v>99</v>
      </c>
      <c r="J92" s="9">
        <f t="shared" si="3"/>
        <v>594</v>
      </c>
      <c r="K92" s="9"/>
      <c r="L92" s="7"/>
      <c r="M92" s="7"/>
      <c r="N92" s="9"/>
      <c r="O92" s="7"/>
      <c r="T92" s="5" t="s">
        <v>93</v>
      </c>
    </row>
    <row r="93" spans="1:20" x14ac:dyDescent="0.25">
      <c r="A93" s="7"/>
      <c r="B93" s="7" t="s">
        <v>369</v>
      </c>
      <c r="C93" s="7" t="s">
        <v>313</v>
      </c>
      <c r="D93" s="7">
        <v>4</v>
      </c>
      <c r="E93" s="7">
        <v>0</v>
      </c>
      <c r="F93" s="7">
        <v>2</v>
      </c>
      <c r="G93" s="7">
        <v>0</v>
      </c>
      <c r="H93" s="8">
        <f>SUM(Tabla1[[#This Row],[PRIMER TRIMESTRE]:[CUARTO TRIMESTRE]])</f>
        <v>6</v>
      </c>
      <c r="I93" s="9">
        <v>300</v>
      </c>
      <c r="J93" s="9">
        <f t="shared" si="3"/>
        <v>1800</v>
      </c>
      <c r="K93" s="9"/>
      <c r="L93" s="7"/>
      <c r="M93" s="7"/>
      <c r="N93" s="9"/>
      <c r="O93" s="7"/>
      <c r="T93" s="5" t="s">
        <v>94</v>
      </c>
    </row>
    <row r="94" spans="1:20" x14ac:dyDescent="0.25">
      <c r="A94" s="7"/>
      <c r="B94" s="7" t="s">
        <v>372</v>
      </c>
      <c r="C94" s="7" t="s">
        <v>313</v>
      </c>
      <c r="D94" s="7">
        <v>0</v>
      </c>
      <c r="E94" s="7">
        <v>0</v>
      </c>
      <c r="F94" s="7">
        <v>0</v>
      </c>
      <c r="G94" s="7">
        <v>6</v>
      </c>
      <c r="H94" s="8">
        <f>SUM(Tabla1[[#This Row],[PRIMER TRIMESTRE]:[CUARTO TRIMESTRE]])</f>
        <v>6</v>
      </c>
      <c r="I94" s="9">
        <v>450</v>
      </c>
      <c r="J94" s="9">
        <f t="shared" ref="J94:J117" si="4">+H94*I94</f>
        <v>2700</v>
      </c>
      <c r="K94" s="9"/>
      <c r="L94" s="7"/>
      <c r="M94" s="7"/>
      <c r="N94" s="9"/>
      <c r="O94" s="7"/>
      <c r="T94" s="5" t="s">
        <v>95</v>
      </c>
    </row>
    <row r="95" spans="1:20" x14ac:dyDescent="0.25">
      <c r="A95" s="7"/>
      <c r="B95" s="7" t="s">
        <v>373</v>
      </c>
      <c r="C95" s="7" t="s">
        <v>313</v>
      </c>
      <c r="D95" s="7">
        <v>0</v>
      </c>
      <c r="E95" s="7">
        <v>0</v>
      </c>
      <c r="F95" s="7">
        <v>6</v>
      </c>
      <c r="G95" s="7">
        <v>0</v>
      </c>
      <c r="H95" s="8">
        <f>SUM(Tabla1[[#This Row],[PRIMER TRIMESTRE]:[CUARTO TRIMESTRE]])</f>
        <v>6</v>
      </c>
      <c r="I95" s="9">
        <v>450</v>
      </c>
      <c r="J95" s="9">
        <f t="shared" si="4"/>
        <v>2700</v>
      </c>
      <c r="K95" s="9"/>
      <c r="L95" s="7"/>
      <c r="M95" s="7"/>
      <c r="N95" s="9"/>
      <c r="O95" s="7"/>
      <c r="T95" s="5" t="s">
        <v>96</v>
      </c>
    </row>
    <row r="96" spans="1:20" x14ac:dyDescent="0.25">
      <c r="A96" s="7"/>
      <c r="B96" s="7" t="s">
        <v>374</v>
      </c>
      <c r="C96" s="7" t="s">
        <v>313</v>
      </c>
      <c r="D96" s="7">
        <v>2</v>
      </c>
      <c r="E96" s="7">
        <v>1</v>
      </c>
      <c r="F96" s="7">
        <v>0</v>
      </c>
      <c r="G96" s="7">
        <v>0</v>
      </c>
      <c r="H96" s="8">
        <f>SUM(Tabla1[[#This Row],[PRIMER TRIMESTRE]:[CUARTO TRIMESTRE]])</f>
        <v>3</v>
      </c>
      <c r="I96" s="9">
        <v>1200</v>
      </c>
      <c r="J96" s="9">
        <f t="shared" si="4"/>
        <v>3600</v>
      </c>
      <c r="K96" s="9"/>
      <c r="L96" s="7"/>
      <c r="M96" s="7"/>
      <c r="N96" s="9"/>
      <c r="O96" s="7"/>
      <c r="T96" s="5" t="s">
        <v>97</v>
      </c>
    </row>
    <row r="97" spans="1:20" x14ac:dyDescent="0.25">
      <c r="A97" s="7"/>
      <c r="B97" s="7" t="s">
        <v>375</v>
      </c>
      <c r="C97" s="7" t="s">
        <v>313</v>
      </c>
      <c r="D97" s="7">
        <v>0</v>
      </c>
      <c r="E97" s="7">
        <v>0</v>
      </c>
      <c r="F97" s="7">
        <v>10</v>
      </c>
      <c r="G97" s="7">
        <v>2</v>
      </c>
      <c r="H97" s="8">
        <f>SUM(Tabla1[[#This Row],[PRIMER TRIMESTRE]:[CUARTO TRIMESTRE]])</f>
        <v>12</v>
      </c>
      <c r="I97" s="9">
        <v>39.9</v>
      </c>
      <c r="J97" s="9">
        <f t="shared" si="4"/>
        <v>478.79999999999995</v>
      </c>
      <c r="K97" s="9"/>
      <c r="L97" s="7"/>
      <c r="M97" s="7"/>
      <c r="N97" s="9"/>
      <c r="O97" s="7"/>
      <c r="T97" s="5" t="s">
        <v>98</v>
      </c>
    </row>
    <row r="98" spans="1:20" x14ac:dyDescent="0.25">
      <c r="A98" s="7"/>
      <c r="B98" s="7" t="s">
        <v>376</v>
      </c>
      <c r="C98" s="7" t="s">
        <v>313</v>
      </c>
      <c r="D98" s="7">
        <v>0</v>
      </c>
      <c r="E98" s="7">
        <v>0</v>
      </c>
      <c r="F98" s="7">
        <v>7</v>
      </c>
      <c r="G98" s="7">
        <v>0</v>
      </c>
      <c r="H98" s="8">
        <f>SUM(Tabla1[[#This Row],[PRIMER TRIMESTRE]:[CUARTO TRIMESTRE]])</f>
        <v>7</v>
      </c>
      <c r="I98" s="9">
        <v>39.9</v>
      </c>
      <c r="J98" s="9">
        <f t="shared" si="4"/>
        <v>279.3</v>
      </c>
      <c r="K98" s="9"/>
      <c r="L98" s="7"/>
      <c r="M98" s="7"/>
      <c r="N98" s="9"/>
      <c r="O98" s="7"/>
      <c r="T98" s="5" t="s">
        <v>99</v>
      </c>
    </row>
    <row r="99" spans="1:20" x14ac:dyDescent="0.25">
      <c r="A99" s="7"/>
      <c r="B99" s="7" t="s">
        <v>377</v>
      </c>
      <c r="C99" s="7" t="s">
        <v>313</v>
      </c>
      <c r="D99" s="7">
        <v>5</v>
      </c>
      <c r="E99" s="7">
        <v>3</v>
      </c>
      <c r="F99" s="7">
        <v>0</v>
      </c>
      <c r="G99" s="7">
        <v>0</v>
      </c>
      <c r="H99" s="8">
        <f>SUM(Tabla1[[#This Row],[PRIMER TRIMESTRE]:[CUARTO TRIMESTRE]])</f>
        <v>8</v>
      </c>
      <c r="I99" s="9">
        <v>39.9</v>
      </c>
      <c r="J99" s="9">
        <f t="shared" si="4"/>
        <v>319.2</v>
      </c>
      <c r="K99" s="9"/>
      <c r="L99" s="7"/>
      <c r="M99" s="7"/>
      <c r="N99" s="9"/>
      <c r="O99" s="7"/>
      <c r="T99" s="5" t="s">
        <v>100</v>
      </c>
    </row>
    <row r="100" spans="1:20" x14ac:dyDescent="0.25">
      <c r="A100" s="7"/>
      <c r="B100" s="7" t="s">
        <v>378</v>
      </c>
      <c r="C100" s="7" t="s">
        <v>313</v>
      </c>
      <c r="D100" s="7">
        <v>9</v>
      </c>
      <c r="E100" s="7">
        <v>4</v>
      </c>
      <c r="F100" s="7">
        <v>0</v>
      </c>
      <c r="G100" s="7">
        <v>0</v>
      </c>
      <c r="H100" s="8">
        <f>SUM(Tabla1[[#This Row],[PRIMER TRIMESTRE]:[CUARTO TRIMESTRE]])</f>
        <v>13</v>
      </c>
      <c r="I100" s="9">
        <v>39.9</v>
      </c>
      <c r="J100" s="9">
        <f t="shared" si="4"/>
        <v>518.69999999999993</v>
      </c>
      <c r="K100" s="9"/>
      <c r="L100" s="7"/>
      <c r="M100" s="7"/>
      <c r="N100" s="9"/>
      <c r="O100" s="7"/>
      <c r="T100" s="5" t="s">
        <v>101</v>
      </c>
    </row>
    <row r="101" spans="1:20" x14ac:dyDescent="0.25">
      <c r="A101" s="7"/>
      <c r="B101" s="7" t="s">
        <v>379</v>
      </c>
      <c r="C101" s="7" t="s">
        <v>313</v>
      </c>
      <c r="D101" s="7">
        <v>9</v>
      </c>
      <c r="E101" s="7">
        <v>5</v>
      </c>
      <c r="F101" s="7">
        <v>0</v>
      </c>
      <c r="G101" s="7">
        <v>0</v>
      </c>
      <c r="H101" s="8">
        <f>SUM(Tabla1[[#This Row],[PRIMER TRIMESTRE]:[CUARTO TRIMESTRE]])</f>
        <v>14</v>
      </c>
      <c r="I101" s="9">
        <v>39</v>
      </c>
      <c r="J101" s="9">
        <f t="shared" si="4"/>
        <v>546</v>
      </c>
      <c r="K101" s="9"/>
      <c r="L101" s="7"/>
      <c r="M101" s="7"/>
      <c r="N101" s="9"/>
      <c r="O101" s="7"/>
      <c r="T101" s="5" t="s">
        <v>102</v>
      </c>
    </row>
    <row r="102" spans="1:20" x14ac:dyDescent="0.25">
      <c r="A102" s="7"/>
      <c r="B102" s="7" t="s">
        <v>379</v>
      </c>
      <c r="C102" s="7" t="s">
        <v>313</v>
      </c>
      <c r="D102" s="7">
        <v>5</v>
      </c>
      <c r="E102" s="7">
        <v>5</v>
      </c>
      <c r="F102" s="7">
        <v>0</v>
      </c>
      <c r="G102" s="7">
        <v>0</v>
      </c>
      <c r="H102" s="8">
        <f>SUM(Tabla1[[#This Row],[PRIMER TRIMESTRE]:[CUARTO TRIMESTRE]])</f>
        <v>10</v>
      </c>
      <c r="I102" s="9">
        <v>39.9</v>
      </c>
      <c r="J102" s="9">
        <f t="shared" si="4"/>
        <v>399</v>
      </c>
      <c r="K102" s="9"/>
      <c r="L102" s="7"/>
      <c r="M102" s="7"/>
      <c r="N102" s="9"/>
      <c r="O102" s="7"/>
      <c r="T102" s="5" t="s">
        <v>103</v>
      </c>
    </row>
    <row r="103" spans="1:20" x14ac:dyDescent="0.25">
      <c r="A103" s="7"/>
      <c r="B103" s="7" t="s">
        <v>507</v>
      </c>
      <c r="C103" s="7" t="s">
        <v>313</v>
      </c>
      <c r="D103" s="7">
        <v>0</v>
      </c>
      <c r="E103" s="7">
        <v>0</v>
      </c>
      <c r="F103" s="7">
        <v>10</v>
      </c>
      <c r="G103" s="7">
        <v>5</v>
      </c>
      <c r="H103" s="8">
        <f>SUM(Tabla1[[#This Row],[PRIMER TRIMESTRE]:[CUARTO TRIMESTRE]])</f>
        <v>15</v>
      </c>
      <c r="I103" s="9">
        <v>39.9</v>
      </c>
      <c r="J103" s="9">
        <f t="shared" si="4"/>
        <v>598.5</v>
      </c>
      <c r="K103" s="9"/>
      <c r="L103" s="7"/>
      <c r="M103" s="7"/>
      <c r="N103" s="9"/>
      <c r="O103" s="7"/>
      <c r="T103" s="5" t="s">
        <v>104</v>
      </c>
    </row>
    <row r="104" spans="1:20" x14ac:dyDescent="0.25">
      <c r="A104" s="7"/>
      <c r="B104" s="7" t="s">
        <v>380</v>
      </c>
      <c r="C104" s="7" t="s">
        <v>313</v>
      </c>
      <c r="D104" s="7">
        <v>23</v>
      </c>
      <c r="E104" s="7">
        <v>0</v>
      </c>
      <c r="F104" s="7">
        <v>0</v>
      </c>
      <c r="G104" s="7">
        <v>23</v>
      </c>
      <c r="H104" s="8">
        <f>SUM(Tabla1[[#This Row],[PRIMER TRIMESTRE]:[CUARTO TRIMESTRE]])</f>
        <v>46</v>
      </c>
      <c r="I104" s="9">
        <v>240</v>
      </c>
      <c r="J104" s="9">
        <f t="shared" si="4"/>
        <v>11040</v>
      </c>
      <c r="K104" s="9"/>
      <c r="L104" s="7"/>
      <c r="M104" s="7"/>
      <c r="N104" s="9"/>
      <c r="O104" s="7"/>
      <c r="T104" s="5" t="s">
        <v>105</v>
      </c>
    </row>
    <row r="105" spans="1:20" x14ac:dyDescent="0.25">
      <c r="A105" s="7"/>
      <c r="B105" s="7" t="s">
        <v>381</v>
      </c>
      <c r="C105" s="7" t="s">
        <v>382</v>
      </c>
      <c r="D105" s="7">
        <v>0</v>
      </c>
      <c r="E105" s="7">
        <v>0</v>
      </c>
      <c r="F105" s="7">
        <v>210</v>
      </c>
      <c r="G105" s="7">
        <v>100</v>
      </c>
      <c r="H105" s="8">
        <f>SUM(Tabla1[[#This Row],[PRIMER TRIMESTRE]:[CUARTO TRIMESTRE]])</f>
        <v>310</v>
      </c>
      <c r="I105" s="9">
        <v>65.900000000000006</v>
      </c>
      <c r="J105" s="9">
        <f t="shared" si="4"/>
        <v>20429</v>
      </c>
      <c r="K105" s="9"/>
      <c r="L105" s="7"/>
      <c r="M105" s="7"/>
      <c r="N105" s="9"/>
      <c r="O105" s="7"/>
      <c r="T105" s="5" t="s">
        <v>106</v>
      </c>
    </row>
    <row r="106" spans="1:20" x14ac:dyDescent="0.25">
      <c r="A106" s="7"/>
      <c r="B106" s="7" t="s">
        <v>383</v>
      </c>
      <c r="C106" s="7" t="s">
        <v>382</v>
      </c>
      <c r="D106" s="7">
        <v>0</v>
      </c>
      <c r="E106" s="7">
        <v>0</v>
      </c>
      <c r="F106" s="7">
        <v>91</v>
      </c>
      <c r="G106" s="7">
        <v>0</v>
      </c>
      <c r="H106" s="8">
        <f>SUM(Tabla1[[#This Row],[PRIMER TRIMESTRE]:[CUARTO TRIMESTRE]])</f>
        <v>91</v>
      </c>
      <c r="I106" s="9">
        <v>28.35</v>
      </c>
      <c r="J106" s="9">
        <f t="shared" si="4"/>
        <v>2579.85</v>
      </c>
      <c r="K106" s="9"/>
      <c r="L106" s="7"/>
      <c r="M106" s="7"/>
      <c r="N106" s="9"/>
      <c r="O106" s="7"/>
      <c r="T106" s="5" t="s">
        <v>107</v>
      </c>
    </row>
    <row r="107" spans="1:20" x14ac:dyDescent="0.25">
      <c r="A107" s="7"/>
      <c r="B107" s="7" t="s">
        <v>384</v>
      </c>
      <c r="C107" s="7" t="s">
        <v>313</v>
      </c>
      <c r="D107" s="7">
        <v>0</v>
      </c>
      <c r="E107" s="7">
        <v>0</v>
      </c>
      <c r="F107" s="7">
        <v>120</v>
      </c>
      <c r="G107" s="7">
        <v>0</v>
      </c>
      <c r="H107" s="8">
        <f>SUM(Tabla1[[#This Row],[PRIMER TRIMESTRE]:[CUARTO TRIMESTRE]])</f>
        <v>120</v>
      </c>
      <c r="I107" s="9">
        <v>13.6</v>
      </c>
      <c r="J107" s="9">
        <f t="shared" si="4"/>
        <v>1632</v>
      </c>
      <c r="K107" s="9"/>
      <c r="L107" s="7"/>
      <c r="M107" s="7"/>
      <c r="N107" s="9"/>
      <c r="O107" s="7"/>
      <c r="T107" s="5" t="s">
        <v>108</v>
      </c>
    </row>
    <row r="108" spans="1:20" x14ac:dyDescent="0.25">
      <c r="A108" s="7"/>
      <c r="B108" s="7" t="s">
        <v>385</v>
      </c>
      <c r="C108" s="7" t="s">
        <v>313</v>
      </c>
      <c r="D108" s="7">
        <v>0</v>
      </c>
      <c r="E108" s="7">
        <v>0</v>
      </c>
      <c r="F108" s="7">
        <v>5</v>
      </c>
      <c r="G108" s="7">
        <v>0</v>
      </c>
      <c r="H108" s="8">
        <f>SUM(Tabla1[[#This Row],[PRIMER TRIMESTRE]:[CUARTO TRIMESTRE]])</f>
        <v>5</v>
      </c>
      <c r="I108" s="9">
        <v>3492</v>
      </c>
      <c r="J108" s="9">
        <f t="shared" si="4"/>
        <v>17460</v>
      </c>
      <c r="K108" s="9"/>
      <c r="L108" s="7"/>
      <c r="M108" s="7"/>
      <c r="N108" s="9"/>
      <c r="O108" s="7"/>
      <c r="T108" s="5" t="s">
        <v>109</v>
      </c>
    </row>
    <row r="109" spans="1:20" x14ac:dyDescent="0.25">
      <c r="A109" s="7"/>
      <c r="B109" s="7" t="s">
        <v>386</v>
      </c>
      <c r="C109" s="7" t="s">
        <v>313</v>
      </c>
      <c r="D109" s="7">
        <v>0</v>
      </c>
      <c r="E109" s="7">
        <v>0</v>
      </c>
      <c r="F109" s="7">
        <v>10</v>
      </c>
      <c r="G109" s="7">
        <v>0</v>
      </c>
      <c r="H109" s="8">
        <f>SUM(Tabla1[[#This Row],[PRIMER TRIMESTRE]:[CUARTO TRIMESTRE]])</f>
        <v>10</v>
      </c>
      <c r="I109" s="9">
        <v>99.95</v>
      </c>
      <c r="J109" s="9">
        <f t="shared" si="4"/>
        <v>999.5</v>
      </c>
      <c r="K109" s="9"/>
      <c r="L109" s="7"/>
      <c r="M109" s="7"/>
      <c r="N109" s="9"/>
      <c r="O109" s="7"/>
      <c r="T109" s="5" t="s">
        <v>110</v>
      </c>
    </row>
    <row r="110" spans="1:20" s="35" customFormat="1" x14ac:dyDescent="0.25">
      <c r="A110" s="36"/>
      <c r="B110" s="36" t="s">
        <v>493</v>
      </c>
      <c r="C110" s="36" t="s">
        <v>313</v>
      </c>
      <c r="D110" s="36">
        <v>0</v>
      </c>
      <c r="E110" s="36">
        <v>0</v>
      </c>
      <c r="F110" s="36">
        <v>75</v>
      </c>
      <c r="G110" s="36">
        <v>0</v>
      </c>
      <c r="H110" s="37">
        <f>SUM(Tabla1[[#This Row],[PRIMER TRIMESTRE]:[CUARTO TRIMESTRE]])</f>
        <v>75</v>
      </c>
      <c r="I110" s="38">
        <v>83.9</v>
      </c>
      <c r="J110" s="38">
        <f>+H110*I110</f>
        <v>6292.5</v>
      </c>
      <c r="K110" s="38"/>
      <c r="L110" s="36"/>
      <c r="M110" s="36"/>
      <c r="N110" s="38"/>
      <c r="O110" s="36"/>
      <c r="T110" s="5"/>
    </row>
    <row r="111" spans="1:20" x14ac:dyDescent="0.25">
      <c r="A111" s="7"/>
      <c r="B111" s="7" t="s">
        <v>387</v>
      </c>
      <c r="C111" s="7" t="s">
        <v>313</v>
      </c>
      <c r="D111" s="7">
        <v>0</v>
      </c>
      <c r="E111" s="7">
        <v>0</v>
      </c>
      <c r="F111" s="7">
        <v>5</v>
      </c>
      <c r="G111" s="7">
        <v>5</v>
      </c>
      <c r="H111" s="8">
        <f>SUM(Tabla1[[#This Row],[PRIMER TRIMESTRE]:[CUARTO TRIMESTRE]])</f>
        <v>10</v>
      </c>
      <c r="I111" s="9">
        <v>3492</v>
      </c>
      <c r="J111" s="9">
        <f t="shared" si="4"/>
        <v>34920</v>
      </c>
      <c r="K111" s="9"/>
      <c r="L111" s="7"/>
      <c r="M111" s="7"/>
      <c r="N111" s="9"/>
      <c r="O111" s="7"/>
      <c r="T111" s="5" t="s">
        <v>111</v>
      </c>
    </row>
    <row r="112" spans="1:20" x14ac:dyDescent="0.25">
      <c r="A112" s="7"/>
      <c r="B112" s="7" t="s">
        <v>388</v>
      </c>
      <c r="C112" s="7" t="s">
        <v>313</v>
      </c>
      <c r="D112" s="7">
        <v>0</v>
      </c>
      <c r="E112" s="7">
        <v>0</v>
      </c>
      <c r="F112" s="7">
        <v>50</v>
      </c>
      <c r="G112" s="7">
        <v>0</v>
      </c>
      <c r="H112" s="8">
        <f>SUM(Tabla1[[#This Row],[PRIMER TRIMESTRE]:[CUARTO TRIMESTRE]])</f>
        <v>50</v>
      </c>
      <c r="I112" s="9">
        <v>60</v>
      </c>
      <c r="J112" s="9">
        <f t="shared" si="4"/>
        <v>3000</v>
      </c>
      <c r="K112" s="9"/>
      <c r="L112" s="7"/>
      <c r="M112" s="7"/>
      <c r="N112" s="9"/>
      <c r="O112" s="7"/>
      <c r="T112" s="5" t="s">
        <v>112</v>
      </c>
    </row>
    <row r="113" spans="1:20" x14ac:dyDescent="0.25">
      <c r="A113" s="7"/>
      <c r="B113" s="7" t="s">
        <v>389</v>
      </c>
      <c r="C113" s="7" t="s">
        <v>313</v>
      </c>
      <c r="D113" s="7">
        <v>0</v>
      </c>
      <c r="E113" s="7">
        <v>0</v>
      </c>
      <c r="F113" s="7">
        <v>18</v>
      </c>
      <c r="G113" s="7">
        <v>0</v>
      </c>
      <c r="H113" s="8">
        <f>SUM(Tabla1[[#This Row],[PRIMER TRIMESTRE]:[CUARTO TRIMESTRE]])</f>
        <v>18</v>
      </c>
      <c r="I113" s="9">
        <v>60</v>
      </c>
      <c r="J113" s="9">
        <f t="shared" si="4"/>
        <v>1080</v>
      </c>
      <c r="K113" s="9"/>
      <c r="L113" s="7"/>
      <c r="M113" s="7"/>
      <c r="N113" s="9"/>
      <c r="O113" s="7"/>
      <c r="T113" s="5" t="s">
        <v>113</v>
      </c>
    </row>
    <row r="114" spans="1:20" s="35" customFormat="1" x14ac:dyDescent="0.25">
      <c r="A114" s="36"/>
      <c r="B114" s="36" t="s">
        <v>499</v>
      </c>
      <c r="C114" s="36" t="s">
        <v>313</v>
      </c>
      <c r="D114" s="36">
        <v>0</v>
      </c>
      <c r="E114" s="36">
        <v>50</v>
      </c>
      <c r="F114" s="36">
        <v>96</v>
      </c>
      <c r="G114" s="36">
        <v>0</v>
      </c>
      <c r="H114" s="37">
        <f>SUM(Tabla1[[#This Row],[PRIMER TRIMESTRE]:[CUARTO TRIMESTRE]])</f>
        <v>146</v>
      </c>
      <c r="I114" s="38">
        <v>96</v>
      </c>
      <c r="J114" s="38">
        <f>+H114*I114</f>
        <v>14016</v>
      </c>
      <c r="K114" s="38"/>
      <c r="L114" s="36"/>
      <c r="M114" s="36"/>
      <c r="N114" s="38"/>
      <c r="O114" s="36"/>
      <c r="T114" s="5"/>
    </row>
    <row r="115" spans="1:20" x14ac:dyDescent="0.25">
      <c r="A115" s="7"/>
      <c r="B115" s="7" t="s">
        <v>390</v>
      </c>
      <c r="C115" s="7" t="s">
        <v>391</v>
      </c>
      <c r="D115" s="7">
        <v>2</v>
      </c>
      <c r="E115" s="7">
        <v>4</v>
      </c>
      <c r="F115" s="7">
        <v>0</v>
      </c>
      <c r="G115" s="7">
        <v>0</v>
      </c>
      <c r="H115" s="8">
        <f>SUM(Tabla1[[#This Row],[PRIMER TRIMESTRE]:[CUARTO TRIMESTRE]])</f>
        <v>6</v>
      </c>
      <c r="I115" s="9">
        <v>60</v>
      </c>
      <c r="J115" s="9">
        <f t="shared" si="4"/>
        <v>360</v>
      </c>
      <c r="K115" s="9"/>
      <c r="L115" s="7"/>
      <c r="M115" s="7"/>
      <c r="N115" s="9"/>
      <c r="O115" s="7"/>
      <c r="T115" s="5" t="s">
        <v>114</v>
      </c>
    </row>
    <row r="116" spans="1:20" x14ac:dyDescent="0.25">
      <c r="A116" s="7"/>
      <c r="B116" s="7" t="s">
        <v>392</v>
      </c>
      <c r="C116" s="7" t="s">
        <v>391</v>
      </c>
      <c r="D116" s="7">
        <v>10</v>
      </c>
      <c r="E116" s="7">
        <v>4</v>
      </c>
      <c r="F116" s="7">
        <v>0</v>
      </c>
      <c r="G116" s="7">
        <v>0</v>
      </c>
      <c r="H116" s="8">
        <f>SUM(Tabla1[[#This Row],[PRIMER TRIMESTRE]:[CUARTO TRIMESTRE]])</f>
        <v>14</v>
      </c>
      <c r="I116" s="9">
        <v>60</v>
      </c>
      <c r="J116" s="9">
        <f t="shared" si="4"/>
        <v>840</v>
      </c>
      <c r="K116" s="9"/>
      <c r="L116" s="7"/>
      <c r="M116" s="7"/>
      <c r="N116" s="9"/>
      <c r="O116" s="7"/>
      <c r="T116" s="5" t="s">
        <v>115</v>
      </c>
    </row>
    <row r="117" spans="1:20" x14ac:dyDescent="0.25">
      <c r="A117" s="7"/>
      <c r="B117" s="7" t="s">
        <v>393</v>
      </c>
      <c r="C117" s="7" t="s">
        <v>313</v>
      </c>
      <c r="D117" s="7">
        <v>5</v>
      </c>
      <c r="E117" s="7">
        <v>10</v>
      </c>
      <c r="F117" s="7">
        <v>0</v>
      </c>
      <c r="G117" s="7">
        <v>0</v>
      </c>
      <c r="H117" s="8">
        <f>SUM(Tabla1[[#This Row],[PRIMER TRIMESTRE]:[CUARTO TRIMESTRE]])</f>
        <v>15</v>
      </c>
      <c r="I117" s="9">
        <v>90</v>
      </c>
      <c r="J117" s="9">
        <f t="shared" si="4"/>
        <v>1350</v>
      </c>
      <c r="K117" s="9"/>
      <c r="L117" s="7"/>
      <c r="M117" s="7"/>
      <c r="N117" s="9"/>
      <c r="O117" s="7"/>
      <c r="T117" s="5" t="s">
        <v>116</v>
      </c>
    </row>
    <row r="118" spans="1:20" x14ac:dyDescent="0.25">
      <c r="A118" s="7"/>
      <c r="B118" s="7" t="s">
        <v>394</v>
      </c>
      <c r="C118" s="7" t="s">
        <v>313</v>
      </c>
      <c r="D118" s="7">
        <v>5</v>
      </c>
      <c r="E118" s="7">
        <v>10</v>
      </c>
      <c r="F118" s="7">
        <v>0</v>
      </c>
      <c r="G118" s="7">
        <v>0</v>
      </c>
      <c r="H118" s="8">
        <f>SUM(Tabla1[[#This Row],[PRIMER TRIMESTRE]:[CUARTO TRIMESTRE]])</f>
        <v>15</v>
      </c>
      <c r="I118" s="9">
        <v>60</v>
      </c>
      <c r="J118" s="9">
        <f t="shared" ref="J118:J121" si="5">+H118*I118</f>
        <v>900</v>
      </c>
      <c r="K118" s="9"/>
      <c r="L118" s="7"/>
      <c r="M118" s="7"/>
      <c r="N118" s="9"/>
      <c r="O118" s="7"/>
      <c r="T118" s="5" t="s">
        <v>117</v>
      </c>
    </row>
    <row r="119" spans="1:20" x14ac:dyDescent="0.25">
      <c r="A119" s="7"/>
      <c r="B119" s="7" t="s">
        <v>395</v>
      </c>
      <c r="C119" s="7" t="s">
        <v>313</v>
      </c>
      <c r="D119" s="7">
        <v>32</v>
      </c>
      <c r="E119" s="7">
        <v>10</v>
      </c>
      <c r="F119" s="7">
        <v>0</v>
      </c>
      <c r="G119" s="7">
        <v>0</v>
      </c>
      <c r="H119" s="8">
        <f>SUM(Tabla1[[#This Row],[PRIMER TRIMESTRE]:[CUARTO TRIMESTRE]])</f>
        <v>42</v>
      </c>
      <c r="I119" s="9">
        <v>60</v>
      </c>
      <c r="J119" s="9">
        <f t="shared" si="5"/>
        <v>2520</v>
      </c>
      <c r="K119" s="9"/>
      <c r="L119" s="7"/>
      <c r="M119" s="7"/>
      <c r="N119" s="9"/>
      <c r="O119" s="7"/>
      <c r="T119" s="5" t="s">
        <v>118</v>
      </c>
    </row>
    <row r="120" spans="1:20" x14ac:dyDescent="0.25">
      <c r="A120" s="7"/>
      <c r="B120" s="7" t="s">
        <v>396</v>
      </c>
      <c r="C120" s="7" t="s">
        <v>313</v>
      </c>
      <c r="D120" s="7">
        <v>0</v>
      </c>
      <c r="E120" s="7">
        <v>0</v>
      </c>
      <c r="F120" s="7">
        <v>35</v>
      </c>
      <c r="G120" s="7">
        <v>35</v>
      </c>
      <c r="H120" s="8">
        <f>SUM(Tabla1[[#This Row],[PRIMER TRIMESTRE]:[CUARTO TRIMESTRE]])</f>
        <v>70</v>
      </c>
      <c r="I120" s="9">
        <v>285</v>
      </c>
      <c r="J120" s="9">
        <f t="shared" si="5"/>
        <v>19950</v>
      </c>
      <c r="K120" s="9"/>
      <c r="L120" s="7"/>
      <c r="M120" s="7"/>
      <c r="N120" s="9"/>
      <c r="O120" s="7"/>
      <c r="T120" s="5" t="s">
        <v>119</v>
      </c>
    </row>
    <row r="121" spans="1:20" x14ac:dyDescent="0.25">
      <c r="A121" s="7"/>
      <c r="B121" s="7" t="s">
        <v>397</v>
      </c>
      <c r="C121" s="7" t="s">
        <v>382</v>
      </c>
      <c r="D121" s="7">
        <v>0</v>
      </c>
      <c r="E121" s="7">
        <v>0</v>
      </c>
      <c r="F121" s="7">
        <v>30</v>
      </c>
      <c r="G121" s="7">
        <v>0</v>
      </c>
      <c r="H121" s="8">
        <f>SUM(Tabla1[[#This Row],[PRIMER TRIMESTRE]:[CUARTO TRIMESTRE]])</f>
        <v>30</v>
      </c>
      <c r="I121" s="9">
        <v>90</v>
      </c>
      <c r="J121" s="9">
        <f t="shared" si="5"/>
        <v>2700</v>
      </c>
      <c r="K121" s="9"/>
      <c r="L121" s="7"/>
      <c r="M121" s="7"/>
      <c r="N121" s="9"/>
      <c r="O121" s="7"/>
      <c r="T121" s="5" t="s">
        <v>120</v>
      </c>
    </row>
    <row r="122" spans="1:20" x14ac:dyDescent="0.25">
      <c r="A122" s="29"/>
      <c r="B122" s="29" t="s">
        <v>398</v>
      </c>
      <c r="C122" s="29" t="s">
        <v>313</v>
      </c>
      <c r="D122" s="29">
        <v>0</v>
      </c>
      <c r="E122" s="29">
        <v>0</v>
      </c>
      <c r="F122" s="29">
        <v>22</v>
      </c>
      <c r="G122" s="29">
        <v>0</v>
      </c>
      <c r="H122" s="30">
        <f>SUM(Tabla1[[#This Row],[PRIMER TRIMESTRE]:[CUARTO TRIMESTRE]])</f>
        <v>22</v>
      </c>
      <c r="I122" s="29">
        <v>125</v>
      </c>
      <c r="J122" s="30">
        <f t="shared" ref="J122:J126" si="6">+H122*I122</f>
        <v>2750</v>
      </c>
      <c r="K122" s="31"/>
      <c r="L122" s="29"/>
      <c r="M122" s="29"/>
      <c r="N122" s="29"/>
      <c r="O122" s="32"/>
      <c r="T122" s="5" t="s">
        <v>121</v>
      </c>
    </row>
    <row r="123" spans="1:20" x14ac:dyDescent="0.25">
      <c r="A123" s="29"/>
      <c r="B123" s="29" t="s">
        <v>398</v>
      </c>
      <c r="C123" s="29" t="s">
        <v>313</v>
      </c>
      <c r="D123" s="29">
        <v>0</v>
      </c>
      <c r="E123" s="29">
        <v>0</v>
      </c>
      <c r="F123" s="29">
        <v>35</v>
      </c>
      <c r="G123" s="29">
        <v>0</v>
      </c>
      <c r="H123" s="30">
        <f>SUM(Tabla1[[#This Row],[PRIMER TRIMESTRE]:[CUARTO TRIMESTRE]])</f>
        <v>35</v>
      </c>
      <c r="I123" s="29">
        <v>125</v>
      </c>
      <c r="J123" s="30">
        <f t="shared" si="6"/>
        <v>4375</v>
      </c>
      <c r="K123" s="31"/>
      <c r="L123" s="29"/>
      <c r="M123" s="29"/>
      <c r="N123" s="29"/>
      <c r="O123" s="32"/>
      <c r="T123" s="5" t="s">
        <v>122</v>
      </c>
    </row>
    <row r="124" spans="1:20" s="27" customFormat="1" x14ac:dyDescent="0.25">
      <c r="A124" s="29"/>
      <c r="B124" s="29" t="s">
        <v>456</v>
      </c>
      <c r="C124" s="29" t="s">
        <v>313</v>
      </c>
      <c r="D124" s="29">
        <v>0</v>
      </c>
      <c r="E124" s="29">
        <v>0</v>
      </c>
      <c r="F124" s="29">
        <v>22</v>
      </c>
      <c r="G124" s="29">
        <v>22</v>
      </c>
      <c r="H124" s="30">
        <f>SUM(Tabla1[[#This Row],[PRIMER TRIMESTRE]:[CUARTO TRIMESTRE]])</f>
        <v>44</v>
      </c>
      <c r="I124" s="29">
        <v>1200</v>
      </c>
      <c r="J124" s="30">
        <f t="shared" si="6"/>
        <v>52800</v>
      </c>
      <c r="K124" s="31"/>
      <c r="L124" s="29"/>
      <c r="M124" s="29"/>
      <c r="N124" s="29"/>
      <c r="O124" s="32"/>
      <c r="T124" s="5"/>
    </row>
    <row r="125" spans="1:20" s="27" customFormat="1" x14ac:dyDescent="0.25">
      <c r="A125" s="29"/>
      <c r="B125" s="29" t="s">
        <v>458</v>
      </c>
      <c r="C125" s="29" t="s">
        <v>313</v>
      </c>
      <c r="D125" s="29">
        <v>0</v>
      </c>
      <c r="E125" s="29">
        <v>0</v>
      </c>
      <c r="F125" s="29">
        <v>20</v>
      </c>
      <c r="G125" s="29">
        <v>0</v>
      </c>
      <c r="H125" s="30">
        <f>SUM(Tabla1[[#This Row],[PRIMER TRIMESTRE]:[CUARTO TRIMESTRE]])</f>
        <v>20</v>
      </c>
      <c r="I125" s="29">
        <v>45</v>
      </c>
      <c r="J125" s="30">
        <f t="shared" si="6"/>
        <v>900</v>
      </c>
      <c r="K125" s="31"/>
      <c r="L125" s="29"/>
      <c r="M125" s="29"/>
      <c r="N125" s="29"/>
      <c r="O125" s="32"/>
      <c r="T125" s="5"/>
    </row>
    <row r="126" spans="1:20" s="27" customFormat="1" x14ac:dyDescent="0.25">
      <c r="A126" s="29"/>
      <c r="B126" s="29" t="s">
        <v>457</v>
      </c>
      <c r="C126" s="29" t="s">
        <v>313</v>
      </c>
      <c r="D126" s="29">
        <v>0</v>
      </c>
      <c r="E126" s="29">
        <v>0</v>
      </c>
      <c r="F126" s="29">
        <v>22</v>
      </c>
      <c r="G126" s="29">
        <v>22</v>
      </c>
      <c r="H126" s="30">
        <f>SUM(Tabla1[[#This Row],[PRIMER TRIMESTRE]:[CUARTO TRIMESTRE]])</f>
        <v>44</v>
      </c>
      <c r="I126" s="29">
        <v>1200</v>
      </c>
      <c r="J126" s="30">
        <f t="shared" si="6"/>
        <v>52800</v>
      </c>
      <c r="K126" s="31"/>
      <c r="L126" s="29"/>
      <c r="M126" s="29"/>
      <c r="N126" s="29"/>
      <c r="O126" s="32"/>
      <c r="T126" s="5"/>
    </row>
    <row r="127" spans="1:20" x14ac:dyDescent="0.25">
      <c r="A127" s="65"/>
      <c r="B127" s="65"/>
      <c r="C127" s="65"/>
      <c r="D127" s="65"/>
      <c r="E127" s="65"/>
      <c r="F127" s="65"/>
      <c r="G127" s="65"/>
      <c r="H127" s="66"/>
      <c r="I127" s="65"/>
      <c r="J127" s="69">
        <f>SUBTOTAL(109,Tabla1[COSTO TOTAL UNITARIO])</f>
        <v>7346124.4600000009</v>
      </c>
      <c r="K127" s="67"/>
      <c r="L127" s="65"/>
      <c r="M127" s="65"/>
      <c r="N127" s="65"/>
      <c r="O127" s="68"/>
      <c r="T127" s="5" t="s">
        <v>123</v>
      </c>
    </row>
    <row r="128" spans="1:20" x14ac:dyDescent="0.25">
      <c r="O128" s="2"/>
      <c r="T128" s="5" t="s">
        <v>124</v>
      </c>
    </row>
    <row r="129" spans="1:20" ht="18.75" thickBot="1" x14ac:dyDescent="0.3">
      <c r="A129" s="25"/>
      <c r="B129" s="25"/>
      <c r="C129" s="25"/>
      <c r="D129" s="25"/>
      <c r="E129" s="25"/>
      <c r="F129" s="25"/>
      <c r="G129" s="25"/>
      <c r="H129" s="25"/>
      <c r="I129" s="25"/>
      <c r="J129" s="25"/>
      <c r="K129" s="25"/>
      <c r="L129" s="25"/>
      <c r="M129" s="25"/>
      <c r="N129" s="25"/>
      <c r="O129" s="25"/>
      <c r="T129" s="5" t="s">
        <v>125</v>
      </c>
    </row>
    <row r="130" spans="1:20" x14ac:dyDescent="0.25">
      <c r="A130" s="10" t="s">
        <v>26</v>
      </c>
      <c r="B130" s="25"/>
      <c r="C130" s="25"/>
      <c r="D130" s="25"/>
      <c r="E130" s="25"/>
      <c r="F130" s="25"/>
      <c r="G130" s="25"/>
      <c r="H130" s="25"/>
      <c r="I130" s="25"/>
      <c r="J130" s="25"/>
      <c r="K130" s="25"/>
      <c r="L130" s="25"/>
      <c r="M130" s="25"/>
      <c r="N130" s="14" t="s">
        <v>2</v>
      </c>
      <c r="O130" s="15"/>
      <c r="T130" s="5" t="s">
        <v>126</v>
      </c>
    </row>
    <row r="131" spans="1:20" x14ac:dyDescent="0.25">
      <c r="A131" s="63"/>
      <c r="B131" s="25"/>
      <c r="C131" s="25"/>
      <c r="D131" s="25"/>
      <c r="E131" s="25"/>
      <c r="F131" s="25"/>
      <c r="G131" s="25"/>
      <c r="H131" s="25"/>
      <c r="I131" s="25"/>
      <c r="J131" s="25"/>
      <c r="K131" s="25"/>
      <c r="L131" s="25"/>
      <c r="M131" s="25"/>
      <c r="N131" s="16" t="s">
        <v>3</v>
      </c>
      <c r="O131" s="17"/>
      <c r="T131" s="5" t="s">
        <v>127</v>
      </c>
    </row>
    <row r="132" spans="1:20" ht="20.25" x14ac:dyDescent="0.3">
      <c r="A132" s="63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5"/>
      <c r="M132" s="25"/>
      <c r="N132" s="16" t="s">
        <v>4</v>
      </c>
      <c r="O132" s="18"/>
      <c r="T132" s="5" t="s">
        <v>128</v>
      </c>
    </row>
    <row r="133" spans="1:20" ht="18.75" thickBot="1" x14ac:dyDescent="0.3">
      <c r="A133" s="63"/>
      <c r="B133" s="12"/>
      <c r="C133" s="12"/>
      <c r="D133" s="12"/>
      <c r="E133" s="12"/>
      <c r="F133" s="12"/>
      <c r="G133" s="12"/>
      <c r="H133" s="12"/>
      <c r="I133" s="12"/>
      <c r="J133" s="12"/>
      <c r="K133" s="12"/>
      <c r="L133" s="25"/>
      <c r="M133" s="25"/>
      <c r="N133" s="19" t="s">
        <v>13</v>
      </c>
      <c r="O133" s="20"/>
      <c r="T133" s="5" t="s">
        <v>129</v>
      </c>
    </row>
    <row r="134" spans="1:20" ht="20.25" x14ac:dyDescent="0.3">
      <c r="A134" s="64" t="s">
        <v>5</v>
      </c>
      <c r="B134" s="64"/>
      <c r="C134" s="64"/>
      <c r="D134" s="64"/>
      <c r="E134" s="64"/>
      <c r="F134" s="64"/>
      <c r="G134" s="64"/>
      <c r="H134" s="64"/>
      <c r="I134" s="64"/>
      <c r="J134" s="64"/>
      <c r="K134" s="64"/>
      <c r="L134" s="64"/>
      <c r="M134" s="64"/>
      <c r="N134" s="64"/>
      <c r="O134" s="64"/>
      <c r="T134" s="5" t="s">
        <v>130</v>
      </c>
    </row>
    <row r="135" spans="1:20" x14ac:dyDescent="0.25">
      <c r="A135" s="62" t="s">
        <v>310</v>
      </c>
      <c r="B135" s="62"/>
      <c r="C135" s="12"/>
      <c r="D135" s="12"/>
      <c r="E135" s="12"/>
      <c r="F135" s="12"/>
      <c r="G135" s="12"/>
      <c r="H135" s="12"/>
      <c r="I135" s="12" t="s">
        <v>311</v>
      </c>
      <c r="J135" s="12"/>
      <c r="K135" s="12"/>
      <c r="L135" s="25"/>
      <c r="M135" s="25"/>
      <c r="N135" s="25"/>
      <c r="O135" s="25"/>
      <c r="T135" s="5" t="s">
        <v>131</v>
      </c>
    </row>
    <row r="136" spans="1:20" ht="18.75" thickBot="1" x14ac:dyDescent="0.3">
      <c r="A136" s="25"/>
      <c r="B136" s="25"/>
      <c r="C136" s="25"/>
      <c r="D136" s="25"/>
      <c r="E136" s="25"/>
      <c r="F136" s="25"/>
      <c r="G136" s="25"/>
      <c r="H136" s="25"/>
      <c r="I136" s="25"/>
      <c r="J136" s="25"/>
      <c r="K136" s="25"/>
      <c r="L136" s="25"/>
      <c r="M136" s="25"/>
      <c r="N136" s="25"/>
      <c r="O136" s="25"/>
      <c r="T136" s="5" t="s">
        <v>132</v>
      </c>
    </row>
    <row r="137" spans="1:20" x14ac:dyDescent="0.25">
      <c r="A137" s="25"/>
      <c r="B137" s="25"/>
      <c r="C137" s="3"/>
      <c r="D137" s="59" t="s">
        <v>16</v>
      </c>
      <c r="E137" s="60"/>
      <c r="F137" s="60"/>
      <c r="G137" s="61"/>
      <c r="H137" s="3"/>
      <c r="I137" s="3"/>
      <c r="J137" s="3"/>
      <c r="K137" s="3"/>
      <c r="L137" s="25"/>
      <c r="M137" s="25"/>
      <c r="N137" s="25"/>
      <c r="O137" s="25"/>
      <c r="T137" s="5" t="s">
        <v>133</v>
      </c>
    </row>
    <row r="138" spans="1:20" ht="135.75" x14ac:dyDescent="0.25">
      <c r="A138" s="21" t="s">
        <v>12</v>
      </c>
      <c r="B138" s="22" t="s">
        <v>308</v>
      </c>
      <c r="C138" s="22" t="s">
        <v>0</v>
      </c>
      <c r="D138" s="23" t="s">
        <v>8</v>
      </c>
      <c r="E138" s="23" t="s">
        <v>9</v>
      </c>
      <c r="F138" s="23" t="s">
        <v>10</v>
      </c>
      <c r="G138" s="23" t="s">
        <v>11</v>
      </c>
      <c r="H138" s="22" t="s">
        <v>6</v>
      </c>
      <c r="I138" s="22" t="s">
        <v>17</v>
      </c>
      <c r="J138" s="22" t="s">
        <v>309</v>
      </c>
      <c r="K138" s="22" t="s">
        <v>307</v>
      </c>
      <c r="L138" s="22" t="s">
        <v>20</v>
      </c>
      <c r="M138" s="22" t="s">
        <v>7</v>
      </c>
      <c r="N138" s="22" t="s">
        <v>1</v>
      </c>
      <c r="O138" s="24" t="s">
        <v>14</v>
      </c>
      <c r="T138" s="5" t="s">
        <v>134</v>
      </c>
    </row>
    <row r="139" spans="1:20" x14ac:dyDescent="0.25">
      <c r="A139" s="7"/>
      <c r="B139" s="7" t="s">
        <v>399</v>
      </c>
      <c r="C139" s="7" t="s">
        <v>313</v>
      </c>
      <c r="D139" s="7">
        <v>60</v>
      </c>
      <c r="E139" s="7">
        <v>0</v>
      </c>
      <c r="F139" s="7">
        <v>0</v>
      </c>
      <c r="G139" s="7">
        <v>0</v>
      </c>
      <c r="H139" s="8">
        <v>31</v>
      </c>
      <c r="I139" s="9">
        <v>10</v>
      </c>
      <c r="J139" s="9">
        <f t="shared" ref="J139:J143" si="7">+H139*I139</f>
        <v>310</v>
      </c>
      <c r="K139" s="9"/>
      <c r="L139" s="7"/>
      <c r="M139" s="7"/>
      <c r="N139" s="9"/>
      <c r="O139" s="7"/>
      <c r="T139" s="5" t="s">
        <v>135</v>
      </c>
    </row>
    <row r="140" spans="1:20" x14ac:dyDescent="0.25">
      <c r="A140" s="7"/>
      <c r="B140" s="7" t="s">
        <v>400</v>
      </c>
      <c r="C140" s="7" t="s">
        <v>313</v>
      </c>
      <c r="D140" s="7">
        <v>200</v>
      </c>
      <c r="E140" s="7">
        <v>50</v>
      </c>
      <c r="F140" s="7">
        <v>0</v>
      </c>
      <c r="G140" s="7">
        <v>0</v>
      </c>
      <c r="H140" s="8">
        <f>SUM(Tabla13[[#This Row],[PRIMER TRIMESTRE]:[CUARTO TRIMESTRE]])</f>
        <v>250</v>
      </c>
      <c r="I140" s="9">
        <v>56.9</v>
      </c>
      <c r="J140" s="9">
        <f t="shared" si="7"/>
        <v>14225</v>
      </c>
      <c r="K140" s="9"/>
      <c r="L140" s="7"/>
      <c r="M140" s="7"/>
      <c r="N140" s="9"/>
      <c r="O140" s="7"/>
      <c r="T140" s="5" t="s">
        <v>136</v>
      </c>
    </row>
    <row r="141" spans="1:20" x14ac:dyDescent="0.25">
      <c r="A141" s="7"/>
      <c r="B141" s="7" t="s">
        <v>401</v>
      </c>
      <c r="C141" s="7" t="s">
        <v>313</v>
      </c>
      <c r="D141" s="7">
        <v>200</v>
      </c>
      <c r="E141" s="7">
        <v>100</v>
      </c>
      <c r="F141" s="7">
        <v>0</v>
      </c>
      <c r="G141" s="7">
        <v>0</v>
      </c>
      <c r="H141" s="8">
        <f>SUM(Tabla13[[#This Row],[PRIMER TRIMESTRE]:[CUARTO TRIMESTRE]])</f>
        <v>300</v>
      </c>
      <c r="I141" s="9">
        <v>20.9</v>
      </c>
      <c r="J141" s="9">
        <f t="shared" si="7"/>
        <v>6270</v>
      </c>
      <c r="K141" s="9"/>
      <c r="L141" s="7"/>
      <c r="M141" s="7"/>
      <c r="N141" s="9"/>
      <c r="O141" s="7"/>
      <c r="T141" s="5" t="s">
        <v>137</v>
      </c>
    </row>
    <row r="142" spans="1:20" x14ac:dyDescent="0.25">
      <c r="A142" s="7"/>
      <c r="B142" s="7" t="s">
        <v>402</v>
      </c>
      <c r="C142" s="7" t="s">
        <v>403</v>
      </c>
      <c r="D142" s="7">
        <v>200</v>
      </c>
      <c r="E142" s="7">
        <v>50</v>
      </c>
      <c r="F142" s="7">
        <v>0</v>
      </c>
      <c r="G142" s="7">
        <v>0</v>
      </c>
      <c r="H142" s="8">
        <f>SUM(Tabla13[[#This Row],[PRIMER TRIMESTRE]:[CUARTO TRIMESTRE]])</f>
        <v>250</v>
      </c>
      <c r="I142" s="9">
        <v>25</v>
      </c>
      <c r="J142" s="9">
        <f t="shared" si="7"/>
        <v>6250</v>
      </c>
      <c r="K142" s="9"/>
      <c r="L142" s="7"/>
      <c r="M142" s="7"/>
      <c r="N142" s="9"/>
      <c r="O142" s="7"/>
      <c r="T142" s="5" t="s">
        <v>141</v>
      </c>
    </row>
    <row r="143" spans="1:20" x14ac:dyDescent="0.25">
      <c r="A143" s="7"/>
      <c r="B143" s="7" t="s">
        <v>404</v>
      </c>
      <c r="C143" s="7" t="s">
        <v>313</v>
      </c>
      <c r="D143" s="7">
        <v>60</v>
      </c>
      <c r="E143" s="7">
        <v>30</v>
      </c>
      <c r="F143" s="7">
        <v>0</v>
      </c>
      <c r="G143" s="7">
        <v>0</v>
      </c>
      <c r="H143" s="8">
        <f>SUM(Tabla13[[#This Row],[PRIMER TRIMESTRE]:[CUARTO TRIMESTRE]])</f>
        <v>90</v>
      </c>
      <c r="I143" s="9">
        <v>55</v>
      </c>
      <c r="J143" s="9">
        <f t="shared" si="7"/>
        <v>4950</v>
      </c>
      <c r="K143" s="9"/>
      <c r="L143" s="7"/>
      <c r="M143" s="7"/>
      <c r="N143" s="9"/>
      <c r="O143" s="7"/>
      <c r="T143" s="5" t="s">
        <v>142</v>
      </c>
    </row>
    <row r="144" spans="1:20" x14ac:dyDescent="0.25">
      <c r="A144" s="29"/>
      <c r="B144" s="29" t="s">
        <v>405</v>
      </c>
      <c r="C144" s="29" t="s">
        <v>313</v>
      </c>
      <c r="D144" s="29">
        <v>2</v>
      </c>
      <c r="E144" s="29">
        <v>5</v>
      </c>
      <c r="F144" s="29">
        <v>0</v>
      </c>
      <c r="G144" s="29">
        <v>0</v>
      </c>
      <c r="H144" s="30">
        <f>SUM(Tabla13[[#This Row],[PRIMER TRIMESTRE]:[CUARTO TRIMESTRE]])</f>
        <v>7</v>
      </c>
      <c r="I144" s="31">
        <v>65</v>
      </c>
      <c r="J144" s="31">
        <f>+H144*I144</f>
        <v>455</v>
      </c>
      <c r="K144" s="31"/>
      <c r="L144" s="29"/>
      <c r="M144" s="29"/>
      <c r="N144" s="31"/>
      <c r="O144" s="29"/>
      <c r="T144" s="5" t="s">
        <v>143</v>
      </c>
    </row>
    <row r="145" spans="1:20" x14ac:dyDescent="0.25">
      <c r="A145" s="29"/>
      <c r="B145" s="29" t="s">
        <v>406</v>
      </c>
      <c r="C145" s="29" t="s">
        <v>403</v>
      </c>
      <c r="D145" s="29">
        <v>100</v>
      </c>
      <c r="E145" s="29">
        <v>50</v>
      </c>
      <c r="F145" s="29">
        <v>0</v>
      </c>
      <c r="G145" s="29">
        <v>0</v>
      </c>
      <c r="H145" s="30">
        <f>SUM(Tabla13[[#This Row],[PRIMER TRIMESTRE]:[CUARTO TRIMESTRE]])</f>
        <v>150</v>
      </c>
      <c r="I145" s="31">
        <v>330</v>
      </c>
      <c r="J145" s="31">
        <f>+H145*I145</f>
        <v>49500</v>
      </c>
      <c r="K145" s="31"/>
      <c r="L145" s="29"/>
      <c r="M145" s="29"/>
      <c r="N145" s="31"/>
      <c r="O145" s="29"/>
      <c r="T145" s="5" t="s">
        <v>144</v>
      </c>
    </row>
    <row r="146" spans="1:20" s="35" customFormat="1" x14ac:dyDescent="0.25">
      <c r="A146" s="36"/>
      <c r="B146" s="36" t="s">
        <v>492</v>
      </c>
      <c r="C146" s="36" t="s">
        <v>391</v>
      </c>
      <c r="D146" s="36">
        <v>10</v>
      </c>
      <c r="E146" s="36"/>
      <c r="F146" s="36">
        <v>0</v>
      </c>
      <c r="G146" s="36">
        <v>0</v>
      </c>
      <c r="H146" s="37">
        <f>SUM(Tabla13[[#This Row],[PRIMER TRIMESTRE]:[CUARTO TRIMESTRE]])</f>
        <v>10</v>
      </c>
      <c r="I146" s="38">
        <v>1100</v>
      </c>
      <c r="J146" s="38">
        <f>+H146*I146</f>
        <v>11000</v>
      </c>
      <c r="K146" s="38"/>
      <c r="L146" s="36"/>
      <c r="M146" s="36"/>
      <c r="N146" s="38"/>
      <c r="O146" s="36"/>
      <c r="T146" s="5"/>
    </row>
    <row r="147" spans="1:20" s="35" customFormat="1" x14ac:dyDescent="0.25">
      <c r="A147" s="36"/>
      <c r="B147" s="36" t="s">
        <v>491</v>
      </c>
      <c r="C147" s="36" t="s">
        <v>448</v>
      </c>
      <c r="D147" s="36">
        <v>6</v>
      </c>
      <c r="E147" s="36">
        <v>10</v>
      </c>
      <c r="F147" s="36">
        <v>0</v>
      </c>
      <c r="G147" s="36">
        <v>0</v>
      </c>
      <c r="H147" s="37">
        <f>SUM(Tabla13[[#This Row],[PRIMER TRIMESTRE]:[CUARTO TRIMESTRE]])</f>
        <v>16</v>
      </c>
      <c r="I147" s="38">
        <v>285</v>
      </c>
      <c r="J147" s="38">
        <f>+H147*I147</f>
        <v>4560</v>
      </c>
      <c r="K147" s="38"/>
      <c r="L147" s="36"/>
      <c r="M147" s="36"/>
      <c r="N147" s="38"/>
      <c r="O147" s="36"/>
      <c r="T147" s="5"/>
    </row>
    <row r="148" spans="1:20" x14ac:dyDescent="0.25">
      <c r="A148" s="7"/>
      <c r="B148" s="7" t="s">
        <v>407</v>
      </c>
      <c r="C148" s="7" t="s">
        <v>362</v>
      </c>
      <c r="D148" s="7">
        <v>235</v>
      </c>
      <c r="E148" s="7">
        <v>100</v>
      </c>
      <c r="F148" s="7">
        <v>0</v>
      </c>
      <c r="G148" s="7">
        <v>0</v>
      </c>
      <c r="H148" s="8">
        <f>SUM(Tabla13[[#This Row],[PRIMER TRIMESTRE]:[CUARTO TRIMESTRE]])</f>
        <v>335</v>
      </c>
      <c r="I148" s="9">
        <v>9.9</v>
      </c>
      <c r="J148" s="9">
        <f t="shared" ref="J148:J218" si="8">+H148*I148</f>
        <v>3316.5</v>
      </c>
      <c r="K148" s="9"/>
      <c r="L148" s="7"/>
      <c r="M148" s="7"/>
      <c r="N148" s="9"/>
      <c r="O148" s="7"/>
      <c r="T148" s="5" t="s">
        <v>145</v>
      </c>
    </row>
    <row r="149" spans="1:20" x14ac:dyDescent="0.25">
      <c r="A149" s="7"/>
      <c r="B149" s="7" t="s">
        <v>408</v>
      </c>
      <c r="C149" s="7" t="s">
        <v>362</v>
      </c>
      <c r="D149" s="7">
        <v>235</v>
      </c>
      <c r="E149" s="7">
        <v>100</v>
      </c>
      <c r="F149" s="7">
        <v>0</v>
      </c>
      <c r="G149" s="7">
        <v>0</v>
      </c>
      <c r="H149" s="8">
        <f>SUM(Tabla13[[#This Row],[PRIMER TRIMESTRE]:[CUARTO TRIMESTRE]])</f>
        <v>335</v>
      </c>
      <c r="I149" s="9">
        <v>9.9</v>
      </c>
      <c r="J149" s="9">
        <f t="shared" si="8"/>
        <v>3316.5</v>
      </c>
      <c r="K149" s="9"/>
      <c r="L149" s="7"/>
      <c r="M149" s="7"/>
      <c r="N149" s="9"/>
      <c r="O149" s="7"/>
      <c r="T149" s="5" t="s">
        <v>147</v>
      </c>
    </row>
    <row r="150" spans="1:20" x14ac:dyDescent="0.25">
      <c r="A150" s="7"/>
      <c r="B150" s="7" t="s">
        <v>409</v>
      </c>
      <c r="C150" s="7" t="s">
        <v>313</v>
      </c>
      <c r="D150" s="7">
        <v>90</v>
      </c>
      <c r="E150" s="7"/>
      <c r="F150" s="7">
        <v>0</v>
      </c>
      <c r="G150" s="7">
        <v>0</v>
      </c>
      <c r="H150" s="8">
        <f>SUM(Tabla13[[#This Row],[PRIMER TRIMESTRE]:[CUARTO TRIMESTRE]])</f>
        <v>90</v>
      </c>
      <c r="I150" s="9">
        <v>29.9</v>
      </c>
      <c r="J150" s="9">
        <f t="shared" si="8"/>
        <v>2691</v>
      </c>
      <c r="K150" s="9"/>
      <c r="L150" s="7"/>
      <c r="M150" s="7"/>
      <c r="N150" s="9"/>
      <c r="O150" s="7"/>
      <c r="T150" s="5" t="s">
        <v>148</v>
      </c>
    </row>
    <row r="151" spans="1:20" s="34" customFormat="1" x14ac:dyDescent="0.25">
      <c r="A151" s="7"/>
      <c r="B151" s="7" t="s">
        <v>484</v>
      </c>
      <c r="C151" s="7" t="s">
        <v>403</v>
      </c>
      <c r="D151" s="7">
        <v>45</v>
      </c>
      <c r="E151" s="7">
        <v>20</v>
      </c>
      <c r="F151" s="7">
        <v>0</v>
      </c>
      <c r="G151" s="7">
        <v>0</v>
      </c>
      <c r="H151" s="8">
        <f>SUM(Tabla13[[#This Row],[PRIMER TRIMESTRE]:[CUARTO TRIMESTRE]])</f>
        <v>65</v>
      </c>
      <c r="I151" s="9">
        <v>23.4</v>
      </c>
      <c r="J151" s="9">
        <f>+H151*I151</f>
        <v>1521</v>
      </c>
      <c r="K151" s="9"/>
      <c r="L151" s="7"/>
      <c r="M151" s="7"/>
      <c r="N151" s="9"/>
      <c r="O151" s="7"/>
      <c r="T151" s="5"/>
    </row>
    <row r="152" spans="1:20" s="35" customFormat="1" x14ac:dyDescent="0.25">
      <c r="A152" s="36"/>
      <c r="B152" s="36" t="s">
        <v>372</v>
      </c>
      <c r="C152" s="36" t="s">
        <v>391</v>
      </c>
      <c r="D152" s="36">
        <v>10</v>
      </c>
      <c r="E152" s="36">
        <v>5</v>
      </c>
      <c r="F152" s="36">
        <v>0</v>
      </c>
      <c r="G152" s="36">
        <v>0</v>
      </c>
      <c r="H152" s="37">
        <f>SUM(Tabla13[[#This Row],[PRIMER TRIMESTRE]:[CUARTO TRIMESTRE]])</f>
        <v>15</v>
      </c>
      <c r="I152" s="38">
        <v>55</v>
      </c>
      <c r="J152" s="38">
        <f>+H152*I152</f>
        <v>825</v>
      </c>
      <c r="K152" s="38"/>
      <c r="L152" s="36"/>
      <c r="M152" s="36"/>
      <c r="N152" s="38"/>
      <c r="O152" s="36"/>
      <c r="T152" s="5"/>
    </row>
    <row r="153" spans="1:20" x14ac:dyDescent="0.25">
      <c r="A153" s="7"/>
      <c r="B153" s="7" t="s">
        <v>410</v>
      </c>
      <c r="C153" s="7" t="s">
        <v>313</v>
      </c>
      <c r="D153" s="7">
        <v>70</v>
      </c>
      <c r="E153" s="7">
        <v>25</v>
      </c>
      <c r="F153" s="7">
        <v>0</v>
      </c>
      <c r="G153" s="7">
        <v>0</v>
      </c>
      <c r="H153" s="8">
        <f>SUM(Tabla13[[#This Row],[PRIMER TRIMESTRE]:[CUARTO TRIMESTRE]])</f>
        <v>95</v>
      </c>
      <c r="I153" s="9">
        <v>19.899999999999999</v>
      </c>
      <c r="J153" s="9">
        <f t="shared" si="8"/>
        <v>1890.4999999999998</v>
      </c>
      <c r="K153" s="9"/>
      <c r="L153" s="7"/>
      <c r="M153" s="7"/>
      <c r="N153" s="9"/>
      <c r="O153" s="7"/>
      <c r="T153" s="5" t="s">
        <v>149</v>
      </c>
    </row>
    <row r="154" spans="1:20" x14ac:dyDescent="0.25">
      <c r="A154" s="7"/>
      <c r="B154" s="7" t="s">
        <v>411</v>
      </c>
      <c r="C154" s="7" t="s">
        <v>403</v>
      </c>
      <c r="D154" s="7">
        <v>60</v>
      </c>
      <c r="E154" s="7">
        <v>30</v>
      </c>
      <c r="F154" s="7">
        <v>0</v>
      </c>
      <c r="G154" s="7">
        <v>0</v>
      </c>
      <c r="H154" s="8">
        <f>SUM(Tabla13[[#This Row],[PRIMER TRIMESTRE]:[CUARTO TRIMESTRE]])</f>
        <v>90</v>
      </c>
      <c r="I154" s="9">
        <v>30</v>
      </c>
      <c r="J154" s="9">
        <f t="shared" si="8"/>
        <v>2700</v>
      </c>
      <c r="K154" s="9"/>
      <c r="L154" s="7"/>
      <c r="M154" s="7"/>
      <c r="N154" s="9"/>
      <c r="O154" s="7"/>
      <c r="T154" s="5" t="s">
        <v>150</v>
      </c>
    </row>
    <row r="155" spans="1:20" s="27" customFormat="1" x14ac:dyDescent="0.25">
      <c r="A155" s="29"/>
      <c r="B155" s="29" t="s">
        <v>413</v>
      </c>
      <c r="C155" s="29" t="s">
        <v>313</v>
      </c>
      <c r="D155" s="29">
        <v>3</v>
      </c>
      <c r="E155" s="29">
        <v>3</v>
      </c>
      <c r="F155" s="29">
        <v>0</v>
      </c>
      <c r="G155" s="29">
        <v>0</v>
      </c>
      <c r="H155" s="30">
        <f>SUM(Tabla13[[#This Row],[PRIMER TRIMESTRE]:[CUARTO TRIMESTRE]])</f>
        <v>6</v>
      </c>
      <c r="I155" s="31"/>
      <c r="J155" s="31">
        <f>+H155*I155</f>
        <v>0</v>
      </c>
      <c r="K155" s="31"/>
      <c r="L155" s="29"/>
      <c r="M155" s="29"/>
      <c r="N155" s="31"/>
      <c r="O155" s="29"/>
      <c r="T155" s="5"/>
    </row>
    <row r="156" spans="1:20" s="33" customFormat="1" x14ac:dyDescent="0.25">
      <c r="A156" s="29"/>
      <c r="B156" s="29" t="s">
        <v>475</v>
      </c>
      <c r="C156" s="29" t="s">
        <v>391</v>
      </c>
      <c r="D156" s="29">
        <v>15</v>
      </c>
      <c r="E156" s="29">
        <v>0</v>
      </c>
      <c r="F156" s="29">
        <v>0</v>
      </c>
      <c r="G156" s="29">
        <v>0</v>
      </c>
      <c r="H156" s="30">
        <f>SUM(Tabla13[[#This Row],[PRIMER TRIMESTRE]:[CUARTO TRIMESTRE]])</f>
        <v>15</v>
      </c>
      <c r="I156" s="31">
        <v>250</v>
      </c>
      <c r="J156" s="31">
        <f t="shared" ref="J156:J162" si="9">+H156*I156</f>
        <v>3750</v>
      </c>
      <c r="K156" s="31"/>
      <c r="L156" s="29"/>
      <c r="M156" s="29"/>
      <c r="N156" s="31"/>
      <c r="O156" s="29"/>
      <c r="T156" s="5"/>
    </row>
    <row r="157" spans="1:20" s="33" customFormat="1" x14ac:dyDescent="0.25">
      <c r="A157" s="29"/>
      <c r="B157" s="29" t="s">
        <v>465</v>
      </c>
      <c r="C157" s="29" t="s">
        <v>391</v>
      </c>
      <c r="D157" s="29">
        <v>2</v>
      </c>
      <c r="E157" s="29">
        <v>0</v>
      </c>
      <c r="F157" s="29">
        <v>0</v>
      </c>
      <c r="G157" s="29">
        <v>0</v>
      </c>
      <c r="H157" s="30">
        <f>SUM(Tabla13[[#This Row],[PRIMER TRIMESTRE]:[CUARTO TRIMESTRE]])</f>
        <v>2</v>
      </c>
      <c r="I157" s="31">
        <v>430</v>
      </c>
      <c r="J157" s="31">
        <f t="shared" si="9"/>
        <v>860</v>
      </c>
      <c r="K157" s="31"/>
      <c r="L157" s="29"/>
      <c r="M157" s="29"/>
      <c r="N157" s="31"/>
      <c r="O157" s="29"/>
      <c r="T157" s="5"/>
    </row>
    <row r="158" spans="1:20" s="33" customFormat="1" x14ac:dyDescent="0.25">
      <c r="A158" s="29"/>
      <c r="B158" s="29" t="s">
        <v>474</v>
      </c>
      <c r="C158" s="29" t="s">
        <v>448</v>
      </c>
      <c r="D158" s="29">
        <v>15</v>
      </c>
      <c r="E158" s="29">
        <v>0</v>
      </c>
      <c r="F158" s="29">
        <v>0</v>
      </c>
      <c r="G158" s="29">
        <v>0</v>
      </c>
      <c r="H158" s="30">
        <f>SUM(Tabla13[[#This Row],[PRIMER TRIMESTRE]:[CUARTO TRIMESTRE]])</f>
        <v>15</v>
      </c>
      <c r="I158" s="31">
        <v>430</v>
      </c>
      <c r="J158" s="31">
        <f t="shared" si="9"/>
        <v>6450</v>
      </c>
      <c r="K158" s="31"/>
      <c r="L158" s="29"/>
      <c r="M158" s="29"/>
      <c r="N158" s="31"/>
      <c r="O158" s="29"/>
      <c r="T158" s="5"/>
    </row>
    <row r="159" spans="1:20" s="33" customFormat="1" x14ac:dyDescent="0.25">
      <c r="A159" s="29"/>
      <c r="B159" s="29" t="s">
        <v>476</v>
      </c>
      <c r="C159" s="29" t="s">
        <v>391</v>
      </c>
      <c r="D159" s="29">
        <v>8</v>
      </c>
      <c r="E159" s="29">
        <v>5</v>
      </c>
      <c r="F159" s="29">
        <v>0</v>
      </c>
      <c r="G159" s="29">
        <v>0</v>
      </c>
      <c r="H159" s="30">
        <f>SUM(Tabla13[[#This Row],[PRIMER TRIMESTRE]:[CUARTO TRIMESTRE]])</f>
        <v>13</v>
      </c>
      <c r="I159" s="31">
        <v>900</v>
      </c>
      <c r="J159" s="31">
        <f t="shared" si="9"/>
        <v>11700</v>
      </c>
      <c r="K159" s="31"/>
      <c r="L159" s="29"/>
      <c r="M159" s="29"/>
      <c r="N159" s="31"/>
      <c r="O159" s="29"/>
      <c r="T159" s="5"/>
    </row>
    <row r="160" spans="1:20" s="33" customFormat="1" x14ac:dyDescent="0.25">
      <c r="A160" s="29"/>
      <c r="B160" s="29" t="s">
        <v>473</v>
      </c>
      <c r="C160" s="29" t="s">
        <v>448</v>
      </c>
      <c r="D160" s="29">
        <v>15</v>
      </c>
      <c r="E160" s="29">
        <v>10</v>
      </c>
      <c r="F160" s="29">
        <v>0</v>
      </c>
      <c r="G160" s="29">
        <v>0</v>
      </c>
      <c r="H160" s="30">
        <f>SUM(Tabla13[[#This Row],[PRIMER TRIMESTRE]:[CUARTO TRIMESTRE]])</f>
        <v>25</v>
      </c>
      <c r="I160" s="31">
        <v>900</v>
      </c>
      <c r="J160" s="31">
        <f t="shared" si="9"/>
        <v>22500</v>
      </c>
      <c r="K160" s="31"/>
      <c r="L160" s="29"/>
      <c r="M160" s="29"/>
      <c r="N160" s="31"/>
      <c r="O160" s="29"/>
      <c r="T160" s="5"/>
    </row>
    <row r="161" spans="1:20" s="49" customFormat="1" x14ac:dyDescent="0.25">
      <c r="A161" s="46"/>
      <c r="B161" s="46" t="s">
        <v>400</v>
      </c>
      <c r="C161" s="46" t="s">
        <v>391</v>
      </c>
      <c r="D161" s="46">
        <v>80</v>
      </c>
      <c r="E161" s="46">
        <v>5</v>
      </c>
      <c r="F161" s="46">
        <v>0</v>
      </c>
      <c r="G161" s="46">
        <v>0</v>
      </c>
      <c r="H161" s="47">
        <f>SUM(Tabla13[[#This Row],[PRIMER TRIMESTRE]:[CUARTO TRIMESTRE]])</f>
        <v>85</v>
      </c>
      <c r="I161" s="48">
        <v>56</v>
      </c>
      <c r="J161" s="48">
        <f t="shared" si="9"/>
        <v>4760</v>
      </c>
      <c r="K161" s="48"/>
      <c r="L161" s="46"/>
      <c r="M161" s="46"/>
      <c r="N161" s="48"/>
      <c r="O161" s="46"/>
      <c r="T161" s="50"/>
    </row>
    <row r="162" spans="1:20" s="35" customFormat="1" x14ac:dyDescent="0.25">
      <c r="A162" s="36"/>
      <c r="B162" s="36" t="s">
        <v>501</v>
      </c>
      <c r="C162" s="36" t="s">
        <v>448</v>
      </c>
      <c r="D162" s="36">
        <v>50</v>
      </c>
      <c r="E162" s="36">
        <v>20</v>
      </c>
      <c r="F162" s="36">
        <v>0</v>
      </c>
      <c r="G162" s="36">
        <v>0</v>
      </c>
      <c r="H162" s="37">
        <f>SUM(Tabla13[[#This Row],[PRIMER TRIMESTRE]:[CUARTO TRIMESTRE]])</f>
        <v>70</v>
      </c>
      <c r="I162" s="38">
        <v>58</v>
      </c>
      <c r="J162" s="38">
        <f t="shared" si="9"/>
        <v>4060</v>
      </c>
      <c r="K162" s="38"/>
      <c r="L162" s="36"/>
      <c r="M162" s="36"/>
      <c r="N162" s="38"/>
      <c r="O162" s="36"/>
      <c r="T162" s="5"/>
    </row>
    <row r="163" spans="1:20" x14ac:dyDescent="0.25">
      <c r="A163" s="7"/>
      <c r="B163" s="7" t="s">
        <v>412</v>
      </c>
      <c r="C163" s="7" t="s">
        <v>313</v>
      </c>
      <c r="D163" s="7">
        <v>4</v>
      </c>
      <c r="E163" s="7">
        <v>3</v>
      </c>
      <c r="F163" s="7">
        <v>0</v>
      </c>
      <c r="G163" s="7">
        <v>0</v>
      </c>
      <c r="H163" s="8">
        <f>SUM(Tabla13[[#This Row],[PRIMER TRIMESTRE]:[CUARTO TRIMESTRE]])</f>
        <v>7</v>
      </c>
      <c r="I163" s="9">
        <v>65</v>
      </c>
      <c r="J163" s="9">
        <f t="shared" si="8"/>
        <v>455</v>
      </c>
      <c r="K163" s="9"/>
      <c r="L163" s="7"/>
      <c r="M163" s="7"/>
      <c r="N163" s="9"/>
      <c r="O163" s="7"/>
      <c r="T163" s="5" t="s">
        <v>151</v>
      </c>
    </row>
    <row r="164" spans="1:20" x14ac:dyDescent="0.25">
      <c r="A164" s="7" t="s">
        <v>186</v>
      </c>
      <c r="B164" s="7" t="s">
        <v>414</v>
      </c>
      <c r="C164" s="7" t="s">
        <v>313</v>
      </c>
      <c r="D164" s="7">
        <v>0</v>
      </c>
      <c r="E164" s="7">
        <v>0</v>
      </c>
      <c r="F164" s="7">
        <v>2</v>
      </c>
      <c r="G164" s="7">
        <v>0</v>
      </c>
      <c r="H164" s="8">
        <f>SUM(Tabla13[[#This Row],[PRIMER TRIMESTRE]:[CUARTO TRIMESTRE]])</f>
        <v>2</v>
      </c>
      <c r="I164" s="9">
        <v>2250</v>
      </c>
      <c r="J164" s="9">
        <f t="shared" si="8"/>
        <v>4500</v>
      </c>
      <c r="K164" s="9"/>
      <c r="L164" s="7"/>
      <c r="M164" s="7"/>
      <c r="N164" s="9"/>
      <c r="O164" s="7"/>
      <c r="T164" s="5" t="s">
        <v>152</v>
      </c>
    </row>
    <row r="165" spans="1:20" s="33" customFormat="1" x14ac:dyDescent="0.25">
      <c r="A165" s="29"/>
      <c r="B165" s="29" t="s">
        <v>471</v>
      </c>
      <c r="C165" s="29" t="s">
        <v>391</v>
      </c>
      <c r="D165" s="29">
        <v>0</v>
      </c>
      <c r="E165" s="29">
        <v>0</v>
      </c>
      <c r="F165" s="29">
        <v>2</v>
      </c>
      <c r="G165" s="29">
        <v>0</v>
      </c>
      <c r="H165" s="30">
        <f>SUM(Tabla13[[#This Row],[PRIMER TRIMESTRE]:[CUARTO TRIMESTRE]])</f>
        <v>2</v>
      </c>
      <c r="I165" s="31">
        <v>60700</v>
      </c>
      <c r="J165" s="31">
        <f>+H165*I165</f>
        <v>121400</v>
      </c>
      <c r="K165" s="31"/>
      <c r="L165" s="29"/>
      <c r="M165" s="29"/>
      <c r="N165" s="31"/>
      <c r="O165" s="29"/>
      <c r="T165" s="5"/>
    </row>
    <row r="166" spans="1:20" s="33" customFormat="1" x14ac:dyDescent="0.25">
      <c r="A166" s="29"/>
      <c r="B166" s="29" t="s">
        <v>468</v>
      </c>
      <c r="C166" s="29" t="s">
        <v>391</v>
      </c>
      <c r="D166" s="29">
        <v>0</v>
      </c>
      <c r="E166" s="29">
        <v>0</v>
      </c>
      <c r="F166" s="29">
        <v>0</v>
      </c>
      <c r="G166" s="29">
        <v>1</v>
      </c>
      <c r="H166" s="30">
        <f>SUM(Tabla13[[#This Row],[PRIMER TRIMESTRE]:[CUARTO TRIMESTRE]])</f>
        <v>1</v>
      </c>
      <c r="I166" s="31">
        <v>1200</v>
      </c>
      <c r="J166" s="31">
        <f>+H166*I166</f>
        <v>1200</v>
      </c>
      <c r="K166" s="31"/>
      <c r="L166" s="29"/>
      <c r="M166" s="29"/>
      <c r="N166" s="31"/>
      <c r="O166" s="29"/>
      <c r="T166" s="5"/>
    </row>
    <row r="167" spans="1:20" s="33" customFormat="1" x14ac:dyDescent="0.25">
      <c r="A167" s="29"/>
      <c r="B167" s="29" t="s">
        <v>469</v>
      </c>
      <c r="C167" s="29" t="s">
        <v>391</v>
      </c>
      <c r="D167" s="29">
        <v>0</v>
      </c>
      <c r="E167" s="29">
        <v>0</v>
      </c>
      <c r="F167" s="29">
        <v>0</v>
      </c>
      <c r="G167" s="29">
        <v>1</v>
      </c>
      <c r="H167" s="30">
        <f>SUM(Tabla13[[#This Row],[PRIMER TRIMESTRE]:[CUARTO TRIMESTRE]])</f>
        <v>1</v>
      </c>
      <c r="I167" s="31">
        <v>700</v>
      </c>
      <c r="J167" s="31">
        <f>+H167*I167</f>
        <v>700</v>
      </c>
      <c r="K167" s="31"/>
      <c r="L167" s="29"/>
      <c r="M167" s="29"/>
      <c r="N167" s="31"/>
      <c r="O167" s="29"/>
      <c r="T167" s="5"/>
    </row>
    <row r="168" spans="1:20" x14ac:dyDescent="0.25">
      <c r="A168" s="7"/>
      <c r="B168" s="7" t="s">
        <v>415</v>
      </c>
      <c r="C168" s="7" t="s">
        <v>313</v>
      </c>
      <c r="D168" s="7">
        <v>0</v>
      </c>
      <c r="E168" s="7">
        <v>0</v>
      </c>
      <c r="F168" s="7">
        <v>1</v>
      </c>
      <c r="G168" s="7">
        <v>0</v>
      </c>
      <c r="H168" s="8">
        <f>SUM(Tabla13[[#This Row],[PRIMER TRIMESTRE]:[CUARTO TRIMESTRE]])</f>
        <v>1</v>
      </c>
      <c r="I168" s="9">
        <v>4495</v>
      </c>
      <c r="J168" s="9">
        <f t="shared" si="8"/>
        <v>4495</v>
      </c>
      <c r="K168" s="9"/>
      <c r="L168" s="7"/>
      <c r="M168" s="7"/>
      <c r="N168" s="9"/>
      <c r="O168" s="7"/>
      <c r="T168" s="5" t="s">
        <v>153</v>
      </c>
    </row>
    <row r="169" spans="1:20" x14ac:dyDescent="0.25">
      <c r="A169" s="7"/>
      <c r="B169" s="7" t="s">
        <v>416</v>
      </c>
      <c r="C169" s="7" t="s">
        <v>313</v>
      </c>
      <c r="D169" s="7">
        <v>0</v>
      </c>
      <c r="E169" s="7">
        <v>8</v>
      </c>
      <c r="F169" s="7">
        <v>10</v>
      </c>
      <c r="G169" s="7">
        <v>10</v>
      </c>
      <c r="H169" s="8">
        <v>28</v>
      </c>
      <c r="I169" s="9">
        <v>55500</v>
      </c>
      <c r="J169" s="9">
        <f t="shared" si="8"/>
        <v>1554000</v>
      </c>
      <c r="K169" s="9"/>
      <c r="L169" s="7"/>
      <c r="M169" s="7"/>
      <c r="N169" s="9"/>
      <c r="O169" s="7"/>
      <c r="T169" s="5" t="s">
        <v>154</v>
      </c>
    </row>
    <row r="170" spans="1:20" x14ac:dyDescent="0.25">
      <c r="A170" s="7"/>
      <c r="B170" s="7" t="s">
        <v>417</v>
      </c>
      <c r="C170" s="7" t="s">
        <v>313</v>
      </c>
      <c r="D170" s="7">
        <v>0</v>
      </c>
      <c r="E170" s="7">
        <v>0</v>
      </c>
      <c r="F170" s="7">
        <v>0</v>
      </c>
      <c r="G170" s="7">
        <v>2</v>
      </c>
      <c r="H170" s="8">
        <f>SUM(Tabla13[[#This Row],[PRIMER TRIMESTRE]:[CUARTO TRIMESTRE]])</f>
        <v>2</v>
      </c>
      <c r="I170" s="9">
        <v>6790</v>
      </c>
      <c r="J170" s="9">
        <f t="shared" si="8"/>
        <v>13580</v>
      </c>
      <c r="K170" s="9"/>
      <c r="L170" s="7"/>
      <c r="M170" s="7"/>
      <c r="N170" s="9"/>
      <c r="O170" s="7"/>
      <c r="T170" s="5" t="s">
        <v>155</v>
      </c>
    </row>
    <row r="171" spans="1:20" s="33" customFormat="1" x14ac:dyDescent="0.25">
      <c r="A171" s="29"/>
      <c r="B171" s="29" t="s">
        <v>467</v>
      </c>
      <c r="C171" s="29" t="s">
        <v>391</v>
      </c>
      <c r="D171" s="29">
        <v>0</v>
      </c>
      <c r="E171" s="29">
        <v>0</v>
      </c>
      <c r="F171" s="29">
        <v>0</v>
      </c>
      <c r="G171" s="29">
        <v>1</v>
      </c>
      <c r="H171" s="30">
        <f>SUM(Tabla13[[#This Row],[PRIMER TRIMESTRE]:[CUARTO TRIMESTRE]])</f>
        <v>1</v>
      </c>
      <c r="I171" s="31">
        <v>10300</v>
      </c>
      <c r="J171" s="31">
        <f>+H171*I171</f>
        <v>10300</v>
      </c>
      <c r="K171" s="31"/>
      <c r="L171" s="29"/>
      <c r="M171" s="29"/>
      <c r="N171" s="31"/>
      <c r="O171" s="29"/>
      <c r="T171" s="5"/>
    </row>
    <row r="172" spans="1:20" s="33" customFormat="1" x14ac:dyDescent="0.25">
      <c r="A172" s="29"/>
      <c r="B172" s="29" t="s">
        <v>466</v>
      </c>
      <c r="C172" s="29" t="s">
        <v>391</v>
      </c>
      <c r="D172" s="29">
        <v>0</v>
      </c>
      <c r="E172" s="29">
        <v>0</v>
      </c>
      <c r="F172" s="29">
        <v>5</v>
      </c>
      <c r="G172" s="29">
        <v>5</v>
      </c>
      <c r="H172" s="30">
        <f>SUM(Tabla13[[#This Row],[PRIMER TRIMESTRE]:[CUARTO TRIMESTRE]])</f>
        <v>10</v>
      </c>
      <c r="I172" s="31">
        <v>5950</v>
      </c>
      <c r="J172" s="31">
        <f>+H172*I172</f>
        <v>59500</v>
      </c>
      <c r="K172" s="31"/>
      <c r="L172" s="29"/>
      <c r="M172" s="29"/>
      <c r="N172" s="31"/>
      <c r="O172" s="29"/>
      <c r="T172" s="5"/>
    </row>
    <row r="173" spans="1:20" s="33" customFormat="1" x14ac:dyDescent="0.25">
      <c r="A173" s="29"/>
      <c r="B173" s="29" t="s">
        <v>477</v>
      </c>
      <c r="C173" s="29" t="s">
        <v>391</v>
      </c>
      <c r="D173" s="29">
        <v>0</v>
      </c>
      <c r="E173" s="29">
        <v>0</v>
      </c>
      <c r="F173" s="29">
        <v>4</v>
      </c>
      <c r="G173" s="29">
        <v>3</v>
      </c>
      <c r="H173" s="30">
        <f>SUM(Tabla13[[#This Row],[PRIMER TRIMESTRE]:[CUARTO TRIMESTRE]])</f>
        <v>7</v>
      </c>
      <c r="I173" s="31">
        <v>11500</v>
      </c>
      <c r="J173" s="31">
        <f>+H173*I173</f>
        <v>80500</v>
      </c>
      <c r="K173" s="31"/>
      <c r="L173" s="29"/>
      <c r="M173" s="29"/>
      <c r="N173" s="31"/>
      <c r="O173" s="29"/>
      <c r="T173" s="5"/>
    </row>
    <row r="174" spans="1:20" x14ac:dyDescent="0.25">
      <c r="A174" s="7"/>
      <c r="B174" s="7" t="s">
        <v>418</v>
      </c>
      <c r="C174" s="7" t="s">
        <v>313</v>
      </c>
      <c r="D174" s="7">
        <v>0</v>
      </c>
      <c r="E174" s="7">
        <v>0</v>
      </c>
      <c r="F174" s="7">
        <v>8</v>
      </c>
      <c r="G174" s="7">
        <v>10</v>
      </c>
      <c r="H174" s="8">
        <f>SUM(Tabla13[[#This Row],[PRIMER TRIMESTRE]:[CUARTO TRIMESTRE]])</f>
        <v>18</v>
      </c>
      <c r="I174" s="9">
        <v>6500</v>
      </c>
      <c r="J174" s="9">
        <f t="shared" si="8"/>
        <v>117000</v>
      </c>
      <c r="K174" s="9"/>
      <c r="L174" s="7"/>
      <c r="M174" s="7"/>
      <c r="N174" s="9"/>
      <c r="O174" s="7"/>
      <c r="T174" s="5" t="s">
        <v>156</v>
      </c>
    </row>
    <row r="175" spans="1:20" s="44" customFormat="1" x14ac:dyDescent="0.25">
      <c r="A175" s="51" t="s">
        <v>98</v>
      </c>
      <c r="B175" s="51" t="s">
        <v>419</v>
      </c>
      <c r="C175" s="51" t="s">
        <v>313</v>
      </c>
      <c r="D175" s="51">
        <v>0</v>
      </c>
      <c r="E175" s="51">
        <v>0</v>
      </c>
      <c r="F175" s="51">
        <v>4</v>
      </c>
      <c r="G175" s="51">
        <v>0</v>
      </c>
      <c r="H175" s="52">
        <f>SUM(Tabla13[[#This Row],[PRIMER TRIMESTRE]:[CUARTO TRIMESTRE]])</f>
        <v>4</v>
      </c>
      <c r="I175" s="41">
        <v>400</v>
      </c>
      <c r="J175" s="41">
        <f t="shared" si="8"/>
        <v>1600</v>
      </c>
      <c r="K175" s="43"/>
      <c r="L175" s="42"/>
      <c r="M175" s="42"/>
      <c r="N175" s="43"/>
      <c r="O175" s="42"/>
      <c r="T175" s="45" t="s">
        <v>157</v>
      </c>
    </row>
    <row r="176" spans="1:20" x14ac:dyDescent="0.25">
      <c r="A176" s="7"/>
      <c r="B176" s="7" t="s">
        <v>420</v>
      </c>
      <c r="C176" s="7" t="s">
        <v>313</v>
      </c>
      <c r="D176" s="7">
        <v>0</v>
      </c>
      <c r="E176" s="7">
        <v>0</v>
      </c>
      <c r="F176" s="7">
        <v>2</v>
      </c>
      <c r="G176" s="7">
        <v>0</v>
      </c>
      <c r="H176" s="8">
        <f>SUM(Tabla13[[#This Row],[PRIMER TRIMESTRE]:[CUARTO TRIMESTRE]])</f>
        <v>2</v>
      </c>
      <c r="I176" s="9">
        <v>6260</v>
      </c>
      <c r="J176" s="9">
        <f t="shared" si="8"/>
        <v>12520</v>
      </c>
      <c r="K176" s="9"/>
      <c r="L176" s="7"/>
      <c r="M176" s="7"/>
      <c r="N176" s="9"/>
      <c r="O176" s="7"/>
      <c r="T176" s="5" t="s">
        <v>158</v>
      </c>
    </row>
    <row r="177" spans="1:20" x14ac:dyDescent="0.25">
      <c r="A177" s="7"/>
      <c r="B177" s="7" t="s">
        <v>421</v>
      </c>
      <c r="C177" s="7" t="s">
        <v>313</v>
      </c>
      <c r="D177" s="7">
        <v>0</v>
      </c>
      <c r="E177" s="7">
        <v>0</v>
      </c>
      <c r="F177" s="7">
        <v>5</v>
      </c>
      <c r="G177" s="7">
        <v>0</v>
      </c>
      <c r="H177" s="8">
        <f>SUM(Tabla13[[#This Row],[PRIMER TRIMESTRE]:[CUARTO TRIMESTRE]])</f>
        <v>5</v>
      </c>
      <c r="I177" s="9">
        <v>375</v>
      </c>
      <c r="J177" s="9">
        <f t="shared" si="8"/>
        <v>1875</v>
      </c>
      <c r="K177" s="9"/>
      <c r="L177" s="7"/>
      <c r="M177" s="7"/>
      <c r="N177" s="9"/>
      <c r="O177" s="7"/>
      <c r="T177" s="5" t="s">
        <v>159</v>
      </c>
    </row>
    <row r="178" spans="1:20" x14ac:dyDescent="0.25">
      <c r="A178" s="7"/>
      <c r="B178" s="7" t="s">
        <v>422</v>
      </c>
      <c r="C178" s="7" t="s">
        <v>313</v>
      </c>
      <c r="D178" s="7">
        <v>0</v>
      </c>
      <c r="E178" s="7">
        <v>0</v>
      </c>
      <c r="F178" s="7">
        <v>1</v>
      </c>
      <c r="G178" s="7">
        <v>1</v>
      </c>
      <c r="H178" s="8">
        <f>SUM(Tabla13[[#This Row],[PRIMER TRIMESTRE]:[CUARTO TRIMESTRE]])</f>
        <v>2</v>
      </c>
      <c r="I178" s="9">
        <v>4000</v>
      </c>
      <c r="J178" s="9">
        <f t="shared" si="8"/>
        <v>8000</v>
      </c>
      <c r="K178" s="9"/>
      <c r="L178" s="7"/>
      <c r="M178" s="7"/>
      <c r="N178" s="9"/>
      <c r="O178" s="7"/>
      <c r="T178" s="5" t="s">
        <v>160</v>
      </c>
    </row>
    <row r="179" spans="1:20" x14ac:dyDescent="0.25">
      <c r="A179" s="7"/>
      <c r="B179" s="7" t="s">
        <v>423</v>
      </c>
      <c r="C179" s="7" t="s">
        <v>313</v>
      </c>
      <c r="D179" s="7">
        <v>5</v>
      </c>
      <c r="E179" s="7">
        <v>0</v>
      </c>
      <c r="F179" s="7">
        <v>0</v>
      </c>
      <c r="G179" s="7">
        <v>0</v>
      </c>
      <c r="H179" s="8">
        <f>SUM(Tabla13[[#This Row],[PRIMER TRIMESTRE]:[CUARTO TRIMESTRE]])</f>
        <v>5</v>
      </c>
      <c r="I179" s="9">
        <v>380</v>
      </c>
      <c r="J179" s="9">
        <f t="shared" si="8"/>
        <v>1900</v>
      </c>
      <c r="K179" s="9"/>
      <c r="L179" s="7"/>
      <c r="M179" s="7"/>
      <c r="N179" s="9"/>
      <c r="O179" s="7"/>
      <c r="T179" s="5" t="s">
        <v>161</v>
      </c>
    </row>
    <row r="180" spans="1:20" x14ac:dyDescent="0.25">
      <c r="A180" s="7"/>
      <c r="B180" s="7" t="s">
        <v>424</v>
      </c>
      <c r="C180" s="7" t="s">
        <v>313</v>
      </c>
      <c r="D180" s="7">
        <v>5</v>
      </c>
      <c r="E180" s="7">
        <v>0</v>
      </c>
      <c r="F180" s="7">
        <v>0</v>
      </c>
      <c r="G180" s="7">
        <v>0</v>
      </c>
      <c r="H180" s="8">
        <f>SUM(Tabla13[[#This Row],[PRIMER TRIMESTRE]:[CUARTO TRIMESTRE]])</f>
        <v>5</v>
      </c>
      <c r="I180" s="9">
        <v>150</v>
      </c>
      <c r="J180" s="9">
        <f t="shared" si="8"/>
        <v>750</v>
      </c>
      <c r="K180" s="9"/>
      <c r="L180" s="7"/>
      <c r="M180" s="7"/>
      <c r="N180" s="9"/>
      <c r="O180" s="7"/>
      <c r="T180" s="5" t="s">
        <v>162</v>
      </c>
    </row>
    <row r="181" spans="1:20" s="53" customFormat="1" x14ac:dyDescent="0.25">
      <c r="A181" s="51"/>
      <c r="B181" s="51" t="s">
        <v>425</v>
      </c>
      <c r="C181" s="51" t="s">
        <v>313</v>
      </c>
      <c r="D181" s="51">
        <v>2</v>
      </c>
      <c r="E181" s="51">
        <v>0</v>
      </c>
      <c r="F181" s="51">
        <v>0</v>
      </c>
      <c r="G181" s="51">
        <v>0</v>
      </c>
      <c r="H181" s="52">
        <f>SUM(Tabla13[[#This Row],[PRIMER TRIMESTRE]:[CUARTO TRIMESTRE]])</f>
        <v>2</v>
      </c>
      <c r="I181" s="41">
        <v>6300</v>
      </c>
      <c r="J181" s="41">
        <f t="shared" si="8"/>
        <v>12600</v>
      </c>
      <c r="K181" s="41"/>
      <c r="L181" s="51"/>
      <c r="M181" s="51"/>
      <c r="N181" s="41"/>
      <c r="O181" s="51"/>
      <c r="T181" s="5" t="s">
        <v>163</v>
      </c>
    </row>
    <row r="182" spans="1:20" s="44" customFormat="1" x14ac:dyDescent="0.25">
      <c r="A182" s="51" t="s">
        <v>103</v>
      </c>
      <c r="B182" s="51" t="s">
        <v>426</v>
      </c>
      <c r="C182" s="51" t="s">
        <v>313</v>
      </c>
      <c r="D182" s="51">
        <v>0</v>
      </c>
      <c r="E182" s="51">
        <v>1000</v>
      </c>
      <c r="F182" s="51">
        <v>980</v>
      </c>
      <c r="G182" s="51">
        <v>0</v>
      </c>
      <c r="H182" s="52">
        <f>SUM(Tabla13[[#This Row],[PRIMER TRIMESTRE]:[CUARTO TRIMESTRE]])</f>
        <v>1980</v>
      </c>
      <c r="I182" s="41">
        <v>1070</v>
      </c>
      <c r="J182" s="41">
        <f t="shared" si="8"/>
        <v>2118600</v>
      </c>
      <c r="K182" s="43"/>
      <c r="L182" s="42"/>
      <c r="M182" s="42"/>
      <c r="N182" s="43"/>
      <c r="O182" s="42"/>
      <c r="T182" s="45" t="s">
        <v>164</v>
      </c>
    </row>
    <row r="183" spans="1:20" x14ac:dyDescent="0.25">
      <c r="A183" s="7" t="s">
        <v>168</v>
      </c>
      <c r="B183" s="7" t="s">
        <v>427</v>
      </c>
      <c r="C183" s="7" t="s">
        <v>428</v>
      </c>
      <c r="D183" s="7">
        <v>10</v>
      </c>
      <c r="E183" s="7">
        <v>20</v>
      </c>
      <c r="F183" s="7">
        <v>0</v>
      </c>
      <c r="G183" s="7">
        <v>0</v>
      </c>
      <c r="H183" s="8">
        <f>SUM(Tabla13[[#This Row],[PRIMER TRIMESTRE]:[CUARTO TRIMESTRE]])</f>
        <v>30</v>
      </c>
      <c r="I183" s="9">
        <v>169</v>
      </c>
      <c r="J183" s="9">
        <f t="shared" si="8"/>
        <v>5070</v>
      </c>
      <c r="K183" s="9"/>
      <c r="L183" s="7"/>
      <c r="M183" s="7"/>
      <c r="N183" s="9"/>
      <c r="O183" s="7"/>
      <c r="T183" s="5" t="s">
        <v>165</v>
      </c>
    </row>
    <row r="184" spans="1:20" x14ac:dyDescent="0.25">
      <c r="A184" s="7"/>
      <c r="B184" s="7" t="s">
        <v>429</v>
      </c>
      <c r="C184" s="7" t="s">
        <v>428</v>
      </c>
      <c r="D184" s="7">
        <v>60</v>
      </c>
      <c r="E184" s="7">
        <v>30</v>
      </c>
      <c r="F184" s="7">
        <v>0</v>
      </c>
      <c r="G184" s="7">
        <v>0</v>
      </c>
      <c r="H184" s="8">
        <f>SUM(Tabla13[[#This Row],[PRIMER TRIMESTRE]:[CUARTO TRIMESTRE]])</f>
        <v>90</v>
      </c>
      <c r="I184" s="9">
        <v>700</v>
      </c>
      <c r="J184" s="9">
        <f t="shared" si="8"/>
        <v>63000</v>
      </c>
      <c r="K184" s="9"/>
      <c r="L184" s="7"/>
      <c r="M184" s="7"/>
      <c r="N184" s="9"/>
      <c r="O184" s="7"/>
      <c r="T184" s="5" t="s">
        <v>166</v>
      </c>
    </row>
    <row r="185" spans="1:20" x14ac:dyDescent="0.25">
      <c r="A185" s="7"/>
      <c r="B185" s="7" t="s">
        <v>430</v>
      </c>
      <c r="C185" s="7" t="s">
        <v>313</v>
      </c>
      <c r="D185" s="7">
        <v>3</v>
      </c>
      <c r="E185" s="7">
        <v>6</v>
      </c>
      <c r="F185" s="7">
        <v>80</v>
      </c>
      <c r="G185" s="7">
        <v>80</v>
      </c>
      <c r="H185" s="8">
        <f>SUM(Tabla13[[#This Row],[PRIMER TRIMESTRE]:[CUARTO TRIMESTRE]])</f>
        <v>169</v>
      </c>
      <c r="I185" s="9">
        <v>325</v>
      </c>
      <c r="J185" s="9">
        <f t="shared" si="8"/>
        <v>54925</v>
      </c>
      <c r="K185" s="9"/>
      <c r="L185" s="7"/>
      <c r="M185" s="7"/>
      <c r="N185" s="9"/>
      <c r="O185" s="7"/>
      <c r="T185" s="5" t="s">
        <v>167</v>
      </c>
    </row>
    <row r="186" spans="1:20" x14ac:dyDescent="0.25">
      <c r="A186" s="7" t="s">
        <v>146</v>
      </c>
      <c r="B186" s="7" t="s">
        <v>431</v>
      </c>
      <c r="C186" s="7" t="s">
        <v>382</v>
      </c>
      <c r="D186" s="7">
        <v>6</v>
      </c>
      <c r="E186" s="7">
        <v>12</v>
      </c>
      <c r="F186" s="7">
        <v>15</v>
      </c>
      <c r="G186" s="7">
        <v>10</v>
      </c>
      <c r="H186" s="8">
        <f>SUM(Tabla13[[#This Row],[PRIMER TRIMESTRE]:[CUARTO TRIMESTRE]])</f>
        <v>43</v>
      </c>
      <c r="I186" s="9">
        <v>1035</v>
      </c>
      <c r="J186" s="9">
        <f t="shared" si="8"/>
        <v>44505</v>
      </c>
      <c r="K186" s="9"/>
      <c r="L186" s="7"/>
      <c r="M186" s="7"/>
      <c r="N186" s="9"/>
      <c r="O186" s="7"/>
      <c r="T186" s="5" t="s">
        <v>168</v>
      </c>
    </row>
    <row r="187" spans="1:20" x14ac:dyDescent="0.25">
      <c r="A187" s="7"/>
      <c r="B187" s="7" t="s">
        <v>432</v>
      </c>
      <c r="C187" s="7" t="s">
        <v>382</v>
      </c>
      <c r="D187" s="7">
        <v>4</v>
      </c>
      <c r="E187" s="7">
        <v>8</v>
      </c>
      <c r="F187" s="7">
        <v>0</v>
      </c>
      <c r="G187" s="7">
        <v>0</v>
      </c>
      <c r="H187" s="8">
        <f>SUM(Tabla13[[#This Row],[PRIMER TRIMESTRE]:[CUARTO TRIMESTRE]])</f>
        <v>12</v>
      </c>
      <c r="I187" s="9">
        <v>365</v>
      </c>
      <c r="J187" s="9">
        <f t="shared" si="8"/>
        <v>4380</v>
      </c>
      <c r="K187" s="9"/>
      <c r="L187" s="7"/>
      <c r="M187" s="7"/>
      <c r="N187" s="9"/>
      <c r="O187" s="7"/>
      <c r="T187" s="5" t="s">
        <v>169</v>
      </c>
    </row>
    <row r="188" spans="1:20" x14ac:dyDescent="0.25">
      <c r="A188" s="7"/>
      <c r="B188" s="7" t="s">
        <v>433</v>
      </c>
      <c r="C188" s="7" t="s">
        <v>313</v>
      </c>
      <c r="D188" s="7">
        <v>24</v>
      </c>
      <c r="E188" s="7">
        <v>12</v>
      </c>
      <c r="F188" s="7">
        <v>0</v>
      </c>
      <c r="G188" s="7">
        <v>0</v>
      </c>
      <c r="H188" s="8">
        <f>SUM(Tabla13[[#This Row],[PRIMER TRIMESTRE]:[CUARTO TRIMESTRE]])</f>
        <v>36</v>
      </c>
      <c r="I188" s="9">
        <v>310</v>
      </c>
      <c r="J188" s="9">
        <f t="shared" si="8"/>
        <v>11160</v>
      </c>
      <c r="K188" s="9"/>
      <c r="L188" s="7"/>
      <c r="M188" s="7"/>
      <c r="N188" s="9"/>
      <c r="O188" s="7"/>
      <c r="T188" s="5" t="s">
        <v>170</v>
      </c>
    </row>
    <row r="189" spans="1:20" x14ac:dyDescent="0.25">
      <c r="A189" s="7"/>
      <c r="B189" s="7" t="s">
        <v>434</v>
      </c>
      <c r="C189" s="7" t="s">
        <v>435</v>
      </c>
      <c r="D189" s="7">
        <v>30</v>
      </c>
      <c r="E189" s="7">
        <v>30</v>
      </c>
      <c r="F189" s="7">
        <v>30</v>
      </c>
      <c r="G189" s="7">
        <v>30</v>
      </c>
      <c r="H189" s="8">
        <f>SUM(Tabla13[[#This Row],[PRIMER TRIMESTRE]:[CUARTO TRIMESTRE]])</f>
        <v>120</v>
      </c>
      <c r="I189" s="9">
        <v>90</v>
      </c>
      <c r="J189" s="9">
        <f t="shared" si="8"/>
        <v>10800</v>
      </c>
      <c r="K189" s="9"/>
      <c r="L189" s="7"/>
      <c r="M189" s="7"/>
      <c r="N189" s="9"/>
      <c r="O189" s="7"/>
      <c r="T189" s="5" t="s">
        <v>171</v>
      </c>
    </row>
    <row r="190" spans="1:20" x14ac:dyDescent="0.25">
      <c r="A190" s="7"/>
      <c r="B190" s="7" t="s">
        <v>436</v>
      </c>
      <c r="C190" s="7" t="s">
        <v>435</v>
      </c>
      <c r="D190" s="7">
        <v>15</v>
      </c>
      <c r="E190" s="7">
        <v>15</v>
      </c>
      <c r="F190" s="7">
        <v>15</v>
      </c>
      <c r="G190" s="7">
        <v>15</v>
      </c>
      <c r="H190" s="8">
        <f>SUM(Tabla13[[#This Row],[PRIMER TRIMESTRE]:[CUARTO TRIMESTRE]])</f>
        <v>60</v>
      </c>
      <c r="I190" s="9">
        <v>300</v>
      </c>
      <c r="J190" s="9">
        <f t="shared" si="8"/>
        <v>18000</v>
      </c>
      <c r="K190" s="9"/>
      <c r="L190" s="7"/>
      <c r="M190" s="7"/>
      <c r="N190" s="9"/>
      <c r="O190" s="7"/>
      <c r="T190" s="5" t="s">
        <v>172</v>
      </c>
    </row>
    <row r="191" spans="1:20" x14ac:dyDescent="0.25">
      <c r="A191" s="7"/>
      <c r="B191" s="7" t="s">
        <v>437</v>
      </c>
      <c r="C191" s="7" t="s">
        <v>313</v>
      </c>
      <c r="D191" s="7">
        <v>15</v>
      </c>
      <c r="E191" s="7">
        <v>10</v>
      </c>
      <c r="F191" s="7">
        <v>0</v>
      </c>
      <c r="G191" s="7">
        <v>0</v>
      </c>
      <c r="H191" s="8">
        <f>SUM(Tabla13[[#This Row],[PRIMER TRIMESTRE]:[CUARTO TRIMESTRE]])</f>
        <v>25</v>
      </c>
      <c r="I191" s="9">
        <v>150</v>
      </c>
      <c r="J191" s="9">
        <f t="shared" si="8"/>
        <v>3750</v>
      </c>
      <c r="K191" s="9"/>
      <c r="L191" s="7"/>
      <c r="M191" s="7"/>
      <c r="N191" s="9"/>
      <c r="O191" s="7"/>
      <c r="T191" s="5" t="s">
        <v>173</v>
      </c>
    </row>
    <row r="192" spans="1:20" x14ac:dyDescent="0.25">
      <c r="A192" s="7"/>
      <c r="B192" s="7" t="s">
        <v>438</v>
      </c>
      <c r="C192" s="7" t="s">
        <v>313</v>
      </c>
      <c r="D192" s="7">
        <v>10</v>
      </c>
      <c r="E192" s="7">
        <v>10</v>
      </c>
      <c r="F192" s="7">
        <v>0</v>
      </c>
      <c r="G192" s="7">
        <v>0</v>
      </c>
      <c r="H192" s="8">
        <f>SUM(Tabla13[[#This Row],[PRIMER TRIMESTRE]:[CUARTO TRIMESTRE]])</f>
        <v>20</v>
      </c>
      <c r="I192" s="9">
        <v>200</v>
      </c>
      <c r="J192" s="9">
        <f t="shared" si="8"/>
        <v>4000</v>
      </c>
      <c r="K192" s="9"/>
      <c r="L192" s="7"/>
      <c r="M192" s="7"/>
      <c r="N192" s="9"/>
      <c r="O192" s="7"/>
      <c r="T192" s="5" t="s">
        <v>174</v>
      </c>
    </row>
    <row r="193" spans="1:20" x14ac:dyDescent="0.25">
      <c r="A193" s="7"/>
      <c r="B193" s="7" t="s">
        <v>439</v>
      </c>
      <c r="C193" s="7" t="s">
        <v>313</v>
      </c>
      <c r="D193" s="7">
        <v>40</v>
      </c>
      <c r="E193" s="7">
        <v>25</v>
      </c>
      <c r="F193" s="7">
        <v>0</v>
      </c>
      <c r="G193" s="7">
        <v>0</v>
      </c>
      <c r="H193" s="8">
        <f>SUM(Tabla13[[#This Row],[PRIMER TRIMESTRE]:[CUARTO TRIMESTRE]])</f>
        <v>65</v>
      </c>
      <c r="I193" s="9">
        <v>150</v>
      </c>
      <c r="J193" s="9">
        <f t="shared" si="8"/>
        <v>9750</v>
      </c>
      <c r="K193" s="9"/>
      <c r="L193" s="7"/>
      <c r="M193" s="7"/>
      <c r="N193" s="9"/>
      <c r="O193" s="7"/>
      <c r="T193" s="5" t="s">
        <v>175</v>
      </c>
    </row>
    <row r="194" spans="1:20" x14ac:dyDescent="0.25">
      <c r="A194" s="7"/>
      <c r="B194" s="7" t="s">
        <v>440</v>
      </c>
      <c r="C194" s="7" t="s">
        <v>313</v>
      </c>
      <c r="D194" s="7">
        <v>100</v>
      </c>
      <c r="E194" s="7">
        <v>100</v>
      </c>
      <c r="F194" s="7">
        <v>0</v>
      </c>
      <c r="G194" s="7">
        <v>0</v>
      </c>
      <c r="H194" s="8">
        <f>SUM(Tabla13[[#This Row],[PRIMER TRIMESTRE]:[CUARTO TRIMESTRE]])</f>
        <v>200</v>
      </c>
      <c r="I194" s="9">
        <v>60</v>
      </c>
      <c r="J194" s="9">
        <f t="shared" si="8"/>
        <v>12000</v>
      </c>
      <c r="K194" s="9"/>
      <c r="L194" s="7"/>
      <c r="M194" s="7"/>
      <c r="N194" s="9"/>
      <c r="O194" s="7"/>
      <c r="T194" s="5" t="s">
        <v>176</v>
      </c>
    </row>
    <row r="195" spans="1:20" x14ac:dyDescent="0.25">
      <c r="A195" s="7"/>
      <c r="B195" s="7" t="s">
        <v>441</v>
      </c>
      <c r="C195" s="7" t="s">
        <v>313</v>
      </c>
      <c r="D195" s="7">
        <v>90</v>
      </c>
      <c r="E195" s="7">
        <v>60</v>
      </c>
      <c r="F195" s="7">
        <v>0</v>
      </c>
      <c r="G195" s="7">
        <v>0</v>
      </c>
      <c r="H195" s="8">
        <f>SUM(Tabla13[[#This Row],[PRIMER TRIMESTRE]:[CUARTO TRIMESTRE]])</f>
        <v>150</v>
      </c>
      <c r="I195" s="9">
        <v>85</v>
      </c>
      <c r="J195" s="9">
        <f t="shared" si="8"/>
        <v>12750</v>
      </c>
      <c r="K195" s="9"/>
      <c r="L195" s="7"/>
      <c r="M195" s="7"/>
      <c r="N195" s="9"/>
      <c r="O195" s="7"/>
      <c r="T195" s="5" t="s">
        <v>177</v>
      </c>
    </row>
    <row r="196" spans="1:20" x14ac:dyDescent="0.25">
      <c r="A196" s="7"/>
      <c r="B196" s="7" t="s">
        <v>442</v>
      </c>
      <c r="C196" s="7" t="s">
        <v>443</v>
      </c>
      <c r="D196" s="7">
        <v>30</v>
      </c>
      <c r="E196" s="7">
        <v>15</v>
      </c>
      <c r="F196" s="7">
        <v>0</v>
      </c>
      <c r="G196" s="7">
        <v>0</v>
      </c>
      <c r="H196" s="8">
        <f>SUM(Tabla13[[#This Row],[PRIMER TRIMESTRE]:[CUARTO TRIMESTRE]])</f>
        <v>45</v>
      </c>
      <c r="I196" s="9">
        <v>660</v>
      </c>
      <c r="J196" s="9">
        <f t="shared" si="8"/>
        <v>29700</v>
      </c>
      <c r="K196" s="9"/>
      <c r="L196" s="7"/>
      <c r="M196" s="7"/>
      <c r="N196" s="9"/>
      <c r="O196" s="7"/>
      <c r="T196" s="5" t="s">
        <v>178</v>
      </c>
    </row>
    <row r="197" spans="1:20" x14ac:dyDescent="0.25">
      <c r="A197" s="7"/>
      <c r="B197" s="7" t="s">
        <v>444</v>
      </c>
      <c r="C197" s="7" t="s">
        <v>313</v>
      </c>
      <c r="D197" s="7">
        <v>25</v>
      </c>
      <c r="E197" s="7">
        <v>10</v>
      </c>
      <c r="F197" s="7">
        <v>0</v>
      </c>
      <c r="G197" s="7">
        <v>0</v>
      </c>
      <c r="H197" s="8">
        <f>SUM(Tabla13[[#This Row],[PRIMER TRIMESTRE]:[CUARTO TRIMESTRE]])</f>
        <v>35</v>
      </c>
      <c r="I197" s="9">
        <v>220</v>
      </c>
      <c r="J197" s="9">
        <f t="shared" si="8"/>
        <v>7700</v>
      </c>
      <c r="K197" s="9"/>
      <c r="L197" s="7"/>
      <c r="M197" s="7"/>
      <c r="N197" s="9"/>
      <c r="O197" s="7"/>
      <c r="T197" s="5" t="s">
        <v>179</v>
      </c>
    </row>
    <row r="198" spans="1:20" x14ac:dyDescent="0.25">
      <c r="A198" s="7"/>
      <c r="B198" s="7" t="s">
        <v>445</v>
      </c>
      <c r="C198" s="7" t="s">
        <v>313</v>
      </c>
      <c r="D198" s="7">
        <v>60</v>
      </c>
      <c r="E198" s="7">
        <v>60</v>
      </c>
      <c r="F198" s="7">
        <v>200</v>
      </c>
      <c r="G198" s="7">
        <v>100</v>
      </c>
      <c r="H198" s="8">
        <f>SUM(Tabla13[[#This Row],[PRIMER TRIMESTRE]:[CUARTO TRIMESTRE]])</f>
        <v>420</v>
      </c>
      <c r="I198" s="9">
        <v>110</v>
      </c>
      <c r="J198" s="9">
        <f t="shared" si="8"/>
        <v>46200</v>
      </c>
      <c r="K198" s="9"/>
      <c r="L198" s="7"/>
      <c r="M198" s="7"/>
      <c r="N198" s="9"/>
      <c r="O198" s="7"/>
      <c r="T198" s="5" t="s">
        <v>180</v>
      </c>
    </row>
    <row r="199" spans="1:20" x14ac:dyDescent="0.25">
      <c r="A199" s="7"/>
      <c r="B199" s="7" t="s">
        <v>446</v>
      </c>
      <c r="C199" s="7" t="s">
        <v>313</v>
      </c>
      <c r="D199" s="7">
        <v>15</v>
      </c>
      <c r="E199" s="7">
        <v>15</v>
      </c>
      <c r="F199" s="7">
        <v>15</v>
      </c>
      <c r="G199" s="7">
        <v>15</v>
      </c>
      <c r="H199" s="8">
        <f>SUM(Tabla13[[#This Row],[PRIMER TRIMESTRE]:[CUARTO TRIMESTRE]])</f>
        <v>60</v>
      </c>
      <c r="I199" s="9">
        <v>150</v>
      </c>
      <c r="J199" s="9">
        <f t="shared" si="8"/>
        <v>9000</v>
      </c>
      <c r="K199" s="9"/>
      <c r="L199" s="7"/>
      <c r="M199" s="7"/>
      <c r="N199" s="9"/>
      <c r="O199" s="7"/>
      <c r="T199" s="5" t="s">
        <v>181</v>
      </c>
    </row>
    <row r="200" spans="1:20" s="33" customFormat="1" x14ac:dyDescent="0.25">
      <c r="A200" s="29"/>
      <c r="B200" s="29" t="s">
        <v>472</v>
      </c>
      <c r="C200" s="29" t="s">
        <v>382</v>
      </c>
      <c r="D200" s="29">
        <v>30</v>
      </c>
      <c r="E200" s="29">
        <v>30</v>
      </c>
      <c r="F200" s="29">
        <v>15</v>
      </c>
      <c r="G200" s="29">
        <v>15</v>
      </c>
      <c r="H200" s="30">
        <f>SUM(Tabla13[[#This Row],[PRIMER TRIMESTRE]:[CUARTO TRIMESTRE]])</f>
        <v>90</v>
      </c>
      <c r="I200" s="31">
        <v>460</v>
      </c>
      <c r="J200" s="30">
        <f>+H200*I200</f>
        <v>41400</v>
      </c>
      <c r="K200" s="31"/>
      <c r="L200" s="29"/>
      <c r="M200" s="29"/>
      <c r="N200" s="31"/>
      <c r="O200" s="29"/>
      <c r="T200" s="5"/>
    </row>
    <row r="201" spans="1:20" x14ac:dyDescent="0.25">
      <c r="A201" s="7"/>
      <c r="B201" s="7" t="s">
        <v>447</v>
      </c>
      <c r="C201" s="7" t="s">
        <v>448</v>
      </c>
      <c r="D201" s="7">
        <v>30</v>
      </c>
      <c r="E201" s="7">
        <v>15</v>
      </c>
      <c r="F201" s="7">
        <v>15</v>
      </c>
      <c r="G201" s="7">
        <v>15</v>
      </c>
      <c r="H201" s="8">
        <f>SUM(Tabla13[[#This Row],[PRIMER TRIMESTRE]:[CUARTO TRIMESTRE]])</f>
        <v>75</v>
      </c>
      <c r="I201" s="9">
        <v>100</v>
      </c>
      <c r="J201" s="9">
        <f t="shared" si="8"/>
        <v>7500</v>
      </c>
      <c r="K201" s="9"/>
      <c r="L201" s="7"/>
      <c r="M201" s="7"/>
      <c r="N201" s="9"/>
      <c r="O201" s="7"/>
      <c r="T201" s="5" t="s">
        <v>182</v>
      </c>
    </row>
    <row r="202" spans="1:20" x14ac:dyDescent="0.25">
      <c r="A202" s="7"/>
      <c r="B202" s="7" t="s">
        <v>449</v>
      </c>
      <c r="C202" s="7" t="s">
        <v>391</v>
      </c>
      <c r="D202" s="7">
        <v>30</v>
      </c>
      <c r="E202" s="7">
        <v>15</v>
      </c>
      <c r="F202" s="7">
        <v>0</v>
      </c>
      <c r="G202" s="7">
        <v>0</v>
      </c>
      <c r="H202" s="8">
        <f>SUM(Tabla13[[#This Row],[PRIMER TRIMESTRE]:[CUARTO TRIMESTRE]])</f>
        <v>45</v>
      </c>
      <c r="I202" s="9">
        <v>120</v>
      </c>
      <c r="J202" s="9">
        <f t="shared" si="8"/>
        <v>5400</v>
      </c>
      <c r="K202" s="9"/>
      <c r="L202" s="7"/>
      <c r="M202" s="7"/>
      <c r="N202" s="9"/>
      <c r="O202" s="7"/>
      <c r="T202" s="5" t="s">
        <v>183</v>
      </c>
    </row>
    <row r="203" spans="1:20" x14ac:dyDescent="0.25">
      <c r="A203" s="7"/>
      <c r="B203" s="7" t="s">
        <v>450</v>
      </c>
      <c r="C203" s="7" t="s">
        <v>313</v>
      </c>
      <c r="D203" s="7">
        <v>30</v>
      </c>
      <c r="E203" s="7">
        <v>20</v>
      </c>
      <c r="F203" s="7">
        <v>0</v>
      </c>
      <c r="G203" s="7">
        <v>0</v>
      </c>
      <c r="H203" s="8">
        <f>SUM(Tabla13[[#This Row],[PRIMER TRIMESTRE]:[CUARTO TRIMESTRE]])</f>
        <v>50</v>
      </c>
      <c r="I203" s="9">
        <v>108</v>
      </c>
      <c r="J203" s="9">
        <f t="shared" si="8"/>
        <v>5400</v>
      </c>
      <c r="K203" s="9"/>
      <c r="L203" s="7"/>
      <c r="M203" s="7"/>
      <c r="N203" s="9"/>
      <c r="O203" s="7"/>
      <c r="T203" s="5" t="s">
        <v>184</v>
      </c>
    </row>
    <row r="204" spans="1:20" x14ac:dyDescent="0.25">
      <c r="A204" s="7"/>
      <c r="B204" s="7" t="s">
        <v>451</v>
      </c>
      <c r="C204" s="7" t="s">
        <v>391</v>
      </c>
      <c r="D204" s="7">
        <v>60</v>
      </c>
      <c r="E204" s="7">
        <v>30</v>
      </c>
      <c r="F204" s="7">
        <v>0</v>
      </c>
      <c r="G204" s="7">
        <v>0</v>
      </c>
      <c r="H204" s="8">
        <f>SUM(Tabla13[[#This Row],[PRIMER TRIMESTRE]:[CUARTO TRIMESTRE]])</f>
        <v>90</v>
      </c>
      <c r="I204" s="9">
        <v>108</v>
      </c>
      <c r="J204" s="9">
        <f t="shared" si="8"/>
        <v>9720</v>
      </c>
      <c r="K204" s="9"/>
      <c r="L204" s="7"/>
      <c r="M204" s="7"/>
      <c r="N204" s="9"/>
      <c r="O204" s="7"/>
      <c r="T204" s="5" t="s">
        <v>185</v>
      </c>
    </row>
    <row r="205" spans="1:20" x14ac:dyDescent="0.25">
      <c r="A205" s="7"/>
      <c r="B205" s="7" t="s">
        <v>452</v>
      </c>
      <c r="C205" s="7" t="s">
        <v>391</v>
      </c>
      <c r="D205" s="7">
        <v>15</v>
      </c>
      <c r="E205" s="7">
        <v>15</v>
      </c>
      <c r="F205" s="7">
        <v>0</v>
      </c>
      <c r="G205" s="7">
        <v>0</v>
      </c>
      <c r="H205" s="8">
        <f>SUM(Tabla13[[#This Row],[PRIMER TRIMESTRE]:[CUARTO TRIMESTRE]])</f>
        <v>30</v>
      </c>
      <c r="I205" s="9">
        <v>208</v>
      </c>
      <c r="J205" s="9">
        <f t="shared" si="8"/>
        <v>6240</v>
      </c>
      <c r="K205" s="9"/>
      <c r="L205" s="7"/>
      <c r="M205" s="7"/>
      <c r="N205" s="9"/>
      <c r="O205" s="7"/>
      <c r="T205" s="5" t="s">
        <v>186</v>
      </c>
    </row>
    <row r="206" spans="1:20" x14ac:dyDescent="0.25">
      <c r="A206" s="7"/>
      <c r="B206" s="7" t="s">
        <v>453</v>
      </c>
      <c r="C206" s="7" t="s">
        <v>391</v>
      </c>
      <c r="D206" s="7">
        <v>15</v>
      </c>
      <c r="E206" s="7">
        <v>15</v>
      </c>
      <c r="F206" s="7">
        <v>0</v>
      </c>
      <c r="G206" s="7">
        <v>0</v>
      </c>
      <c r="H206" s="8">
        <f>SUM(Tabla13[[#This Row],[PRIMER TRIMESTRE]:[CUARTO TRIMESTRE]])</f>
        <v>30</v>
      </c>
      <c r="I206" s="9">
        <v>150</v>
      </c>
      <c r="J206" s="9">
        <f t="shared" si="8"/>
        <v>4500</v>
      </c>
      <c r="K206" s="9"/>
      <c r="L206" s="7"/>
      <c r="M206" s="7"/>
      <c r="N206" s="9"/>
      <c r="O206" s="7"/>
      <c r="T206" s="5" t="s">
        <v>187</v>
      </c>
    </row>
    <row r="207" spans="1:20" x14ac:dyDescent="0.25">
      <c r="A207" s="7"/>
      <c r="B207" s="7" t="s">
        <v>454</v>
      </c>
      <c r="C207" s="7" t="s">
        <v>382</v>
      </c>
      <c r="D207" s="7">
        <v>60</v>
      </c>
      <c r="E207" s="7">
        <v>50000</v>
      </c>
      <c r="F207" s="7">
        <v>100000</v>
      </c>
      <c r="G207" s="7">
        <v>0</v>
      </c>
      <c r="H207" s="8">
        <f>SUM(Tabla13[[#This Row],[PRIMER TRIMESTRE]:[CUARTO TRIMESTRE]])</f>
        <v>150060</v>
      </c>
      <c r="I207" s="9">
        <v>35</v>
      </c>
      <c r="J207" s="9">
        <f t="shared" si="8"/>
        <v>5252100</v>
      </c>
      <c r="K207" s="9"/>
      <c r="L207" s="7"/>
      <c r="M207" s="7"/>
      <c r="N207" s="9"/>
      <c r="O207" s="7"/>
      <c r="T207" s="5" t="s">
        <v>188</v>
      </c>
    </row>
    <row r="208" spans="1:20" x14ac:dyDescent="0.25">
      <c r="A208" s="7"/>
      <c r="B208" s="7" t="s">
        <v>455</v>
      </c>
      <c r="C208" s="7" t="s">
        <v>391</v>
      </c>
      <c r="D208" s="7">
        <v>0</v>
      </c>
      <c r="E208" s="7">
        <v>10</v>
      </c>
      <c r="F208" s="7">
        <v>13</v>
      </c>
      <c r="G208" s="7">
        <v>0</v>
      </c>
      <c r="H208" s="8">
        <f>SUM(Tabla13[[#This Row],[PRIMER TRIMESTRE]:[CUARTO TRIMESTRE]])</f>
        <v>23</v>
      </c>
      <c r="I208" s="9">
        <v>180</v>
      </c>
      <c r="J208" s="9">
        <f t="shared" si="8"/>
        <v>4140</v>
      </c>
      <c r="K208" s="9"/>
      <c r="L208" s="7"/>
      <c r="M208" s="7"/>
      <c r="N208" s="9"/>
      <c r="O208" s="7"/>
      <c r="T208" s="5" t="s">
        <v>189</v>
      </c>
    </row>
    <row r="209" spans="1:20" x14ac:dyDescent="0.25">
      <c r="A209" s="51" t="s">
        <v>190</v>
      </c>
      <c r="B209" s="51" t="s">
        <v>459</v>
      </c>
      <c r="C209" s="51" t="s">
        <v>448</v>
      </c>
      <c r="D209" s="51">
        <v>0</v>
      </c>
      <c r="E209" s="51">
        <v>0</v>
      </c>
      <c r="F209" s="7">
        <v>18</v>
      </c>
      <c r="G209" s="7">
        <v>0</v>
      </c>
      <c r="H209" s="52">
        <f>SUM(Tabla13[[#This Row],[PRIMER TRIMESTRE]:[CUARTO TRIMESTRE]])</f>
        <v>18</v>
      </c>
      <c r="I209" s="41">
        <v>1000</v>
      </c>
      <c r="J209" s="41">
        <f t="shared" si="8"/>
        <v>18000</v>
      </c>
      <c r="K209" s="41"/>
      <c r="L209" s="7"/>
      <c r="M209" s="7"/>
      <c r="N209" s="9"/>
      <c r="O209" s="7"/>
      <c r="T209" s="5" t="s">
        <v>190</v>
      </c>
    </row>
    <row r="210" spans="1:20" x14ac:dyDescent="0.25">
      <c r="A210" s="51"/>
      <c r="B210" s="51" t="s">
        <v>460</v>
      </c>
      <c r="C210" s="51" t="s">
        <v>391</v>
      </c>
      <c r="D210" s="51">
        <v>0</v>
      </c>
      <c r="E210" s="51">
        <v>0</v>
      </c>
      <c r="F210" s="51">
        <v>100</v>
      </c>
      <c r="G210" s="51">
        <v>0</v>
      </c>
      <c r="H210" s="52">
        <f>SUM(Tabla13[[#This Row],[PRIMER TRIMESTRE]:[CUARTO TRIMESTRE]])</f>
        <v>100</v>
      </c>
      <c r="I210" s="41">
        <v>200</v>
      </c>
      <c r="J210" s="41">
        <f t="shared" si="8"/>
        <v>20000</v>
      </c>
      <c r="K210" s="41"/>
      <c r="L210" s="7"/>
      <c r="M210" s="7"/>
      <c r="N210" s="9"/>
      <c r="O210" s="7"/>
      <c r="T210" s="5" t="s">
        <v>191</v>
      </c>
    </row>
    <row r="211" spans="1:20" x14ac:dyDescent="0.25">
      <c r="A211" s="7"/>
      <c r="B211" s="51" t="s">
        <v>461</v>
      </c>
      <c r="C211" s="51" t="s">
        <v>391</v>
      </c>
      <c r="D211" s="51">
        <v>0</v>
      </c>
      <c r="E211" s="51">
        <v>0</v>
      </c>
      <c r="F211" s="51">
        <v>18</v>
      </c>
      <c r="G211" s="51">
        <v>0</v>
      </c>
      <c r="H211" s="52">
        <f>SUM(Tabla13[[#This Row],[PRIMER TRIMESTRE]:[CUARTO TRIMESTRE]])</f>
        <v>18</v>
      </c>
      <c r="I211" s="41">
        <v>200</v>
      </c>
      <c r="J211" s="41">
        <f t="shared" si="8"/>
        <v>3600</v>
      </c>
      <c r="K211" s="41"/>
      <c r="L211" s="7"/>
      <c r="M211" s="7"/>
      <c r="N211" s="9"/>
      <c r="O211" s="7"/>
      <c r="T211" s="5" t="s">
        <v>192</v>
      </c>
    </row>
    <row r="212" spans="1:20" x14ac:dyDescent="0.25">
      <c r="A212" s="51"/>
      <c r="B212" s="51" t="s">
        <v>462</v>
      </c>
      <c r="C212" s="51" t="s">
        <v>391</v>
      </c>
      <c r="D212" s="51">
        <v>0</v>
      </c>
      <c r="E212" s="51">
        <v>0</v>
      </c>
      <c r="F212" s="51">
        <v>10</v>
      </c>
      <c r="G212" s="51">
        <v>0</v>
      </c>
      <c r="H212" s="52">
        <f>SUM(Tabla13[[#This Row],[PRIMER TRIMESTRE]:[CUARTO TRIMESTRE]])</f>
        <v>10</v>
      </c>
      <c r="I212" s="41">
        <v>1400</v>
      </c>
      <c r="J212" s="41">
        <f t="shared" si="8"/>
        <v>14000</v>
      </c>
      <c r="K212" s="41"/>
      <c r="L212" s="7"/>
      <c r="M212" s="7"/>
      <c r="N212" s="9"/>
      <c r="O212" s="7"/>
      <c r="T212" s="5" t="s">
        <v>193</v>
      </c>
    </row>
    <row r="213" spans="1:20" x14ac:dyDescent="0.25">
      <c r="A213" s="51"/>
      <c r="B213" s="51" t="s">
        <v>463</v>
      </c>
      <c r="C213" s="51" t="s">
        <v>391</v>
      </c>
      <c r="D213" s="51">
        <v>0</v>
      </c>
      <c r="E213" s="51">
        <v>0</v>
      </c>
      <c r="F213" s="51">
        <v>0</v>
      </c>
      <c r="G213" s="51">
        <v>10</v>
      </c>
      <c r="H213" s="52">
        <f>SUM(Tabla13[[#This Row],[PRIMER TRIMESTRE]:[CUARTO TRIMESTRE]])</f>
        <v>10</v>
      </c>
      <c r="I213" s="41">
        <v>1400</v>
      </c>
      <c r="J213" s="41">
        <f t="shared" si="8"/>
        <v>14000</v>
      </c>
      <c r="K213" s="41"/>
      <c r="L213" s="7"/>
      <c r="M213" s="7"/>
      <c r="N213" s="9"/>
      <c r="O213" s="7"/>
      <c r="T213" s="5" t="s">
        <v>194</v>
      </c>
    </row>
    <row r="214" spans="1:20" s="40" customFormat="1" x14ac:dyDescent="0.25">
      <c r="A214" s="51" t="s">
        <v>190</v>
      </c>
      <c r="B214" s="51" t="s">
        <v>504</v>
      </c>
      <c r="C214" s="51" t="s">
        <v>313</v>
      </c>
      <c r="D214" s="51">
        <v>100</v>
      </c>
      <c r="E214" s="51">
        <v>100</v>
      </c>
      <c r="F214" s="51">
        <v>100</v>
      </c>
      <c r="G214" s="51">
        <v>100</v>
      </c>
      <c r="H214" s="52">
        <f>SUM(Tabla13[[#This Row],[PRIMER TRIMESTRE]:[CUARTO TRIMESTRE]])</f>
        <v>400</v>
      </c>
      <c r="I214" s="41">
        <v>1000</v>
      </c>
      <c r="J214" s="41">
        <f>+H214*I214</f>
        <v>400000</v>
      </c>
      <c r="K214" s="41"/>
      <c r="L214" s="7"/>
      <c r="M214" s="7"/>
      <c r="N214" s="9"/>
      <c r="O214" s="7"/>
      <c r="T214" s="5"/>
    </row>
    <row r="215" spans="1:20" x14ac:dyDescent="0.25">
      <c r="A215" s="7"/>
      <c r="B215" s="7" t="s">
        <v>464</v>
      </c>
      <c r="C215" s="7" t="s">
        <v>448</v>
      </c>
      <c r="D215" s="7">
        <v>0</v>
      </c>
      <c r="E215" s="7">
        <v>400</v>
      </c>
      <c r="F215" s="7">
        <v>100</v>
      </c>
      <c r="G215" s="7">
        <v>0</v>
      </c>
      <c r="H215" s="8">
        <f>SUM(Tabla13[[#This Row],[PRIMER TRIMESTRE]:[CUARTO TRIMESTRE]])</f>
        <v>500</v>
      </c>
      <c r="I215" s="9">
        <v>400</v>
      </c>
      <c r="J215" s="9">
        <f t="shared" si="8"/>
        <v>200000</v>
      </c>
      <c r="K215" s="9"/>
      <c r="L215" s="7"/>
      <c r="M215" s="7"/>
      <c r="N215" s="9"/>
      <c r="O215" s="7"/>
      <c r="T215" s="5" t="s">
        <v>195</v>
      </c>
    </row>
    <row r="216" spans="1:20" x14ac:dyDescent="0.25">
      <c r="A216" s="7" t="s">
        <v>127</v>
      </c>
      <c r="B216" s="7" t="s">
        <v>478</v>
      </c>
      <c r="C216" s="7" t="s">
        <v>435</v>
      </c>
      <c r="D216" s="7">
        <v>90</v>
      </c>
      <c r="E216" s="7">
        <v>90</v>
      </c>
      <c r="F216" s="7">
        <v>0</v>
      </c>
      <c r="G216" s="7">
        <v>0</v>
      </c>
      <c r="H216" s="8">
        <f>SUM(Tabla13[[#This Row],[PRIMER TRIMESTRE]:[CUARTO TRIMESTRE]])</f>
        <v>180</v>
      </c>
      <c r="I216" s="9">
        <v>1350</v>
      </c>
      <c r="J216" s="9">
        <f t="shared" si="8"/>
        <v>243000</v>
      </c>
      <c r="K216" s="9"/>
      <c r="L216" s="7"/>
      <c r="M216" s="7"/>
      <c r="N216" s="9"/>
      <c r="O216" s="7"/>
      <c r="T216" s="5" t="s">
        <v>196</v>
      </c>
    </row>
    <row r="217" spans="1:20" x14ac:dyDescent="0.25">
      <c r="A217" s="7"/>
      <c r="B217" s="7" t="s">
        <v>479</v>
      </c>
      <c r="C217" s="7" t="s">
        <v>435</v>
      </c>
      <c r="D217" s="7">
        <v>100</v>
      </c>
      <c r="E217" s="7">
        <v>100</v>
      </c>
      <c r="F217" s="7">
        <v>0</v>
      </c>
      <c r="G217" s="7">
        <v>0</v>
      </c>
      <c r="H217" s="8">
        <f>SUM(Tabla13[[#This Row],[PRIMER TRIMESTRE]:[CUARTO TRIMESTRE]])</f>
        <v>200</v>
      </c>
      <c r="I217" s="9">
        <v>1187</v>
      </c>
      <c r="J217" s="9">
        <f t="shared" si="8"/>
        <v>237400</v>
      </c>
      <c r="K217" s="9"/>
      <c r="L217" s="7"/>
      <c r="M217" s="7"/>
      <c r="N217" s="9"/>
      <c r="O217" s="7"/>
      <c r="T217" s="5" t="s">
        <v>197</v>
      </c>
    </row>
    <row r="218" spans="1:20" x14ac:dyDescent="0.25">
      <c r="A218" s="7" t="s">
        <v>187</v>
      </c>
      <c r="B218" s="7" t="s">
        <v>480</v>
      </c>
      <c r="C218" s="7" t="s">
        <v>391</v>
      </c>
      <c r="D218" s="7">
        <v>0</v>
      </c>
      <c r="E218" s="7">
        <v>0</v>
      </c>
      <c r="F218" s="7">
        <v>1</v>
      </c>
      <c r="G218" s="7">
        <v>0</v>
      </c>
      <c r="H218" s="8">
        <f>SUM(Tabla13[[#This Row],[PRIMER TRIMESTRE]:[CUARTO TRIMESTRE]])</f>
        <v>1</v>
      </c>
      <c r="I218" s="9">
        <v>1770</v>
      </c>
      <c r="J218" s="9">
        <f t="shared" si="8"/>
        <v>1770</v>
      </c>
      <c r="K218" s="9"/>
      <c r="L218" s="7"/>
      <c r="M218" s="7"/>
      <c r="N218" s="9"/>
      <c r="O218" s="7"/>
      <c r="T218" s="5" t="s">
        <v>198</v>
      </c>
    </row>
    <row r="219" spans="1:20" s="56" customFormat="1" x14ac:dyDescent="0.25">
      <c r="A219" s="36"/>
      <c r="B219" s="36" t="s">
        <v>552</v>
      </c>
      <c r="C219" s="36" t="s">
        <v>382</v>
      </c>
      <c r="D219" s="36">
        <v>10</v>
      </c>
      <c r="E219" s="36">
        <v>5</v>
      </c>
      <c r="F219" s="36">
        <v>5</v>
      </c>
      <c r="G219" s="36">
        <v>5</v>
      </c>
      <c r="H219" s="37">
        <f>SUM(Tabla13[[#This Row],[PRIMER TRIMESTRE]:[CUARTO TRIMESTRE]])</f>
        <v>25</v>
      </c>
      <c r="I219" s="38">
        <v>97</v>
      </c>
      <c r="J219" s="57">
        <v>2425</v>
      </c>
      <c r="K219" s="38"/>
      <c r="L219" s="36"/>
      <c r="M219" s="36"/>
      <c r="N219" s="38"/>
      <c r="O219" s="36"/>
      <c r="T219" s="5"/>
    </row>
    <row r="220" spans="1:20" s="56" customFormat="1" x14ac:dyDescent="0.25">
      <c r="A220" s="36"/>
      <c r="B220" s="36" t="s">
        <v>551</v>
      </c>
      <c r="C220" s="36" t="s">
        <v>382</v>
      </c>
      <c r="D220" s="36">
        <v>75</v>
      </c>
      <c r="E220" s="36">
        <v>0</v>
      </c>
      <c r="F220" s="36">
        <v>0</v>
      </c>
      <c r="G220" s="36">
        <v>0</v>
      </c>
      <c r="H220" s="37">
        <f>SUM(Tabla13[[#This Row],[PRIMER TRIMESTRE]:[CUARTO TRIMESTRE]])</f>
        <v>75</v>
      </c>
      <c r="I220" s="38">
        <v>75</v>
      </c>
      <c r="J220" s="37">
        <f>+H220*I220</f>
        <v>5625</v>
      </c>
      <c r="K220" s="38"/>
      <c r="L220" s="36"/>
      <c r="M220" s="36"/>
      <c r="N220" s="38"/>
      <c r="O220" s="36"/>
      <c r="T220" s="5"/>
    </row>
    <row r="221" spans="1:20" x14ac:dyDescent="0.25">
      <c r="A221" s="7"/>
      <c r="B221" s="7" t="s">
        <v>481</v>
      </c>
      <c r="C221" s="7" t="s">
        <v>382</v>
      </c>
      <c r="D221" s="7">
        <v>90</v>
      </c>
      <c r="E221" s="7">
        <v>90</v>
      </c>
      <c r="F221" s="7">
        <v>0</v>
      </c>
      <c r="G221" s="7">
        <v>0</v>
      </c>
      <c r="H221" s="8">
        <f>SUM(Tabla13[[#This Row],[PRIMER TRIMESTRE]:[CUARTO TRIMESTRE]])</f>
        <v>180</v>
      </c>
      <c r="I221" s="9">
        <v>987.29</v>
      </c>
      <c r="J221" s="9">
        <f t="shared" ref="J221:J225" si="10">+H221*I221</f>
        <v>177712.19999999998</v>
      </c>
      <c r="K221" s="9"/>
      <c r="L221" s="7"/>
      <c r="M221" s="7"/>
      <c r="N221" s="9"/>
      <c r="O221" s="7"/>
      <c r="T221" s="5" t="s">
        <v>199</v>
      </c>
    </row>
    <row r="222" spans="1:20" x14ac:dyDescent="0.25">
      <c r="A222" s="51" t="s">
        <v>138</v>
      </c>
      <c r="B222" s="51" t="s">
        <v>482</v>
      </c>
      <c r="C222" s="51" t="s">
        <v>313</v>
      </c>
      <c r="D222" s="51">
        <v>20</v>
      </c>
      <c r="E222" s="51">
        <v>0</v>
      </c>
      <c r="F222" s="51">
        <v>0</v>
      </c>
      <c r="G222" s="51">
        <v>0</v>
      </c>
      <c r="H222" s="52">
        <f>SUM(Tabla13[[#This Row],[PRIMER TRIMESTRE]:[CUARTO TRIMESTRE]])</f>
        <v>20</v>
      </c>
      <c r="I222" s="41">
        <v>9490</v>
      </c>
      <c r="J222" s="41">
        <f t="shared" si="10"/>
        <v>189800</v>
      </c>
      <c r="K222" s="9"/>
      <c r="L222" s="7"/>
      <c r="M222" s="7"/>
      <c r="N222" s="9"/>
      <c r="O222" s="7"/>
      <c r="T222" s="5" t="s">
        <v>200</v>
      </c>
    </row>
    <row r="223" spans="1:20" x14ac:dyDescent="0.25">
      <c r="A223" s="51" t="s">
        <v>87</v>
      </c>
      <c r="B223" s="51" t="s">
        <v>483</v>
      </c>
      <c r="C223" s="51" t="s">
        <v>313</v>
      </c>
      <c r="D223" s="51">
        <v>2</v>
      </c>
      <c r="E223" s="51">
        <v>0</v>
      </c>
      <c r="F223" s="51">
        <v>0</v>
      </c>
      <c r="G223" s="51">
        <v>0</v>
      </c>
      <c r="H223" s="52">
        <f>SUM(Tabla13[[#This Row],[PRIMER TRIMESTRE]:[CUARTO TRIMESTRE]])</f>
        <v>2</v>
      </c>
      <c r="I223" s="41">
        <v>3200</v>
      </c>
      <c r="J223" s="41">
        <f t="shared" si="10"/>
        <v>6400</v>
      </c>
      <c r="K223" s="41"/>
      <c r="L223" s="51"/>
      <c r="M223" s="51"/>
      <c r="N223" s="41"/>
      <c r="O223" s="51"/>
      <c r="T223" s="5" t="s">
        <v>201</v>
      </c>
    </row>
    <row r="224" spans="1:20" s="34" customFormat="1" x14ac:dyDescent="0.25">
      <c r="A224" s="51"/>
      <c r="B224" s="51" t="s">
        <v>486</v>
      </c>
      <c r="C224" s="51" t="s">
        <v>391</v>
      </c>
      <c r="D224" s="51">
        <v>0</v>
      </c>
      <c r="E224" s="51">
        <v>0</v>
      </c>
      <c r="F224" s="51">
        <v>0</v>
      </c>
      <c r="G224" s="51">
        <v>1</v>
      </c>
      <c r="H224" s="52">
        <f>SUM(Tabla13[[#This Row],[PRIMER TRIMESTRE]:[CUARTO TRIMESTRE]])</f>
        <v>1</v>
      </c>
      <c r="I224" s="41">
        <v>1500</v>
      </c>
      <c r="J224" s="41">
        <f>+H224*I224</f>
        <v>1500</v>
      </c>
      <c r="K224" s="9"/>
      <c r="L224" s="7"/>
      <c r="M224" s="7"/>
      <c r="N224" s="9"/>
      <c r="O224" s="7"/>
      <c r="T224" s="5"/>
    </row>
    <row r="225" spans="1:20" x14ac:dyDescent="0.25">
      <c r="A225" s="51" t="s">
        <v>199</v>
      </c>
      <c r="B225" s="51" t="s">
        <v>485</v>
      </c>
      <c r="C225" s="51" t="s">
        <v>313</v>
      </c>
      <c r="D225" s="51">
        <v>0</v>
      </c>
      <c r="E225" s="51">
        <v>1</v>
      </c>
      <c r="F225" s="51">
        <v>0</v>
      </c>
      <c r="G225" s="51">
        <v>0</v>
      </c>
      <c r="H225" s="52">
        <f>SUM(Tabla13[[#This Row],[PRIMER TRIMESTRE]:[CUARTO TRIMESTRE]])</f>
        <v>1</v>
      </c>
      <c r="I225" s="41">
        <v>2000</v>
      </c>
      <c r="J225" s="41">
        <f t="shared" si="10"/>
        <v>2000</v>
      </c>
      <c r="K225" s="9"/>
      <c r="L225" s="7"/>
      <c r="M225" s="7"/>
      <c r="N225" s="9"/>
      <c r="O225" s="7"/>
      <c r="T225" s="5" t="s">
        <v>202</v>
      </c>
    </row>
    <row r="226" spans="1:20" x14ac:dyDescent="0.25">
      <c r="A226" s="51" t="s">
        <v>134</v>
      </c>
      <c r="B226" s="51" t="s">
        <v>508</v>
      </c>
      <c r="C226" s="51" t="s">
        <v>391</v>
      </c>
      <c r="D226" s="51">
        <v>0</v>
      </c>
      <c r="E226" s="51">
        <v>50</v>
      </c>
      <c r="F226" s="51">
        <v>50</v>
      </c>
      <c r="G226" s="51">
        <v>0</v>
      </c>
      <c r="H226" s="52">
        <f>SUM(Tabla13[[#This Row],[PRIMER TRIMESTRE]:[CUARTO TRIMESTRE]])</f>
        <v>100</v>
      </c>
      <c r="I226" s="41">
        <v>5000</v>
      </c>
      <c r="J226" s="41">
        <f>+H226*I226</f>
        <v>500000</v>
      </c>
      <c r="K226" s="9"/>
      <c r="L226" s="7"/>
      <c r="M226" s="7"/>
      <c r="N226" s="9"/>
      <c r="O226" s="7"/>
      <c r="T226" s="5" t="s">
        <v>204</v>
      </c>
    </row>
    <row r="227" spans="1:20" x14ac:dyDescent="0.25">
      <c r="A227" s="7" t="s">
        <v>69</v>
      </c>
      <c r="B227" s="51" t="s">
        <v>509</v>
      </c>
      <c r="C227" s="51" t="s">
        <v>391</v>
      </c>
      <c r="D227" s="51">
        <v>0</v>
      </c>
      <c r="E227" s="51">
        <v>0</v>
      </c>
      <c r="F227" s="51">
        <v>17</v>
      </c>
      <c r="G227" s="51">
        <v>17</v>
      </c>
      <c r="H227" s="52">
        <f>SUM(Tabla13[[#This Row],[PRIMER TRIMESTRE]:[CUARTO TRIMESTRE]])</f>
        <v>34</v>
      </c>
      <c r="I227" s="9">
        <v>75000</v>
      </c>
      <c r="J227" s="41">
        <f t="shared" ref="J227:J242" si="11">+H227*I227</f>
        <v>2550000</v>
      </c>
      <c r="K227" s="9"/>
      <c r="L227" s="7"/>
      <c r="M227" s="7"/>
      <c r="N227" s="9"/>
      <c r="O227" s="7"/>
      <c r="T227" s="5" t="s">
        <v>205</v>
      </c>
    </row>
    <row r="228" spans="1:20" s="58" customFormat="1" x14ac:dyDescent="0.25">
      <c r="A228" s="7"/>
      <c r="B228" s="51" t="s">
        <v>553</v>
      </c>
      <c r="C228" s="51" t="s">
        <v>391</v>
      </c>
      <c r="D228" s="51">
        <v>0</v>
      </c>
      <c r="E228" s="51">
        <v>0</v>
      </c>
      <c r="F228" s="51">
        <v>0</v>
      </c>
      <c r="G228" s="51">
        <v>1</v>
      </c>
      <c r="H228" s="52">
        <f>SUM(Tabla13[[#This Row],[PRIMER TRIMESTRE]:[CUARTO TRIMESTRE]])</f>
        <v>1</v>
      </c>
      <c r="I228" s="9">
        <v>4500000</v>
      </c>
      <c r="J228" s="41">
        <f>+H228*I228</f>
        <v>4500000</v>
      </c>
      <c r="K228" s="9"/>
      <c r="L228" s="7"/>
      <c r="M228" s="7"/>
      <c r="N228" s="9"/>
      <c r="O228" s="7"/>
      <c r="T228" s="5"/>
    </row>
    <row r="229" spans="1:20" x14ac:dyDescent="0.25">
      <c r="A229" s="7"/>
      <c r="B229" s="7" t="s">
        <v>510</v>
      </c>
      <c r="C229" s="7" t="s">
        <v>391</v>
      </c>
      <c r="D229" s="7">
        <v>0</v>
      </c>
      <c r="E229" s="7">
        <v>10</v>
      </c>
      <c r="F229" s="7">
        <v>10</v>
      </c>
      <c r="G229" s="7">
        <v>7</v>
      </c>
      <c r="H229" s="52">
        <f>SUM(Tabla13[[#This Row],[PRIMER TRIMESTRE]:[CUARTO TRIMESTRE]])</f>
        <v>27</v>
      </c>
      <c r="I229" s="9">
        <v>245000</v>
      </c>
      <c r="J229" s="41">
        <f t="shared" si="11"/>
        <v>6615000</v>
      </c>
      <c r="K229" s="9"/>
      <c r="L229" s="7"/>
      <c r="M229" s="7"/>
      <c r="N229" s="9"/>
      <c r="O229" s="7"/>
      <c r="T229" s="5" t="s">
        <v>206</v>
      </c>
    </row>
    <row r="230" spans="1:20" x14ac:dyDescent="0.25">
      <c r="A230" s="7"/>
      <c r="B230" s="51" t="s">
        <v>511</v>
      </c>
      <c r="C230" s="51" t="s">
        <v>313</v>
      </c>
      <c r="D230" s="51">
        <v>0</v>
      </c>
      <c r="E230" s="51">
        <v>0</v>
      </c>
      <c r="F230" s="51">
        <v>2</v>
      </c>
      <c r="G230" s="51">
        <v>3</v>
      </c>
      <c r="H230" s="52">
        <f>SUM(Tabla13[[#This Row],[PRIMER TRIMESTRE]:[CUARTO TRIMESTRE]])</f>
        <v>5</v>
      </c>
      <c r="I230" s="41">
        <v>2565000.85</v>
      </c>
      <c r="J230" s="41">
        <f t="shared" si="11"/>
        <v>12825004.25</v>
      </c>
      <c r="K230" s="9"/>
      <c r="L230" s="7"/>
      <c r="M230" s="7"/>
      <c r="N230" s="9"/>
      <c r="O230" s="7"/>
      <c r="T230" s="5" t="s">
        <v>207</v>
      </c>
    </row>
    <row r="231" spans="1:20" x14ac:dyDescent="0.25">
      <c r="A231" s="7"/>
      <c r="B231" s="51" t="s">
        <v>512</v>
      </c>
      <c r="C231" s="51" t="s">
        <v>313</v>
      </c>
      <c r="D231" s="51">
        <v>0</v>
      </c>
      <c r="E231" s="51">
        <v>0</v>
      </c>
      <c r="F231" s="51">
        <v>1</v>
      </c>
      <c r="G231" s="51">
        <v>0</v>
      </c>
      <c r="H231" s="52">
        <f>SUM(Tabla13[[#This Row],[PRIMER TRIMESTRE]:[CUARTO TRIMESTRE]])</f>
        <v>1</v>
      </c>
      <c r="I231" s="41">
        <v>2600000</v>
      </c>
      <c r="J231" s="41">
        <f t="shared" si="11"/>
        <v>2600000</v>
      </c>
      <c r="K231" s="9"/>
      <c r="L231" s="7"/>
      <c r="M231" s="7"/>
      <c r="N231" s="9"/>
      <c r="O231" s="7"/>
      <c r="T231" s="5" t="s">
        <v>208</v>
      </c>
    </row>
    <row r="232" spans="1:20" x14ac:dyDescent="0.25">
      <c r="A232" s="7" t="s">
        <v>77</v>
      </c>
      <c r="B232" s="51" t="s">
        <v>513</v>
      </c>
      <c r="C232" s="51" t="s">
        <v>313</v>
      </c>
      <c r="D232" s="51">
        <v>0</v>
      </c>
      <c r="E232" s="51">
        <v>0</v>
      </c>
      <c r="F232" s="51">
        <v>1</v>
      </c>
      <c r="G232" s="51">
        <v>1</v>
      </c>
      <c r="H232" s="52">
        <f>SUM(Tabla13[[#This Row],[PRIMER TRIMESTRE]:[CUARTO TRIMESTRE]])</f>
        <v>2</v>
      </c>
      <c r="I232" s="41">
        <v>1200000</v>
      </c>
      <c r="J232" s="41">
        <f t="shared" si="11"/>
        <v>2400000</v>
      </c>
      <c r="K232" s="9"/>
      <c r="L232" s="7"/>
      <c r="M232" s="7"/>
      <c r="N232" s="9"/>
      <c r="O232" s="7"/>
      <c r="T232" s="5" t="s">
        <v>209</v>
      </c>
    </row>
    <row r="233" spans="1:20" x14ac:dyDescent="0.25">
      <c r="A233" s="7"/>
      <c r="B233" s="7" t="s">
        <v>514</v>
      </c>
      <c r="C233" s="7" t="s">
        <v>313</v>
      </c>
      <c r="D233" s="7">
        <v>0</v>
      </c>
      <c r="E233" s="7">
        <v>0</v>
      </c>
      <c r="F233" s="7">
        <v>1</v>
      </c>
      <c r="G233" s="7">
        <v>0</v>
      </c>
      <c r="H233" s="52">
        <f>SUM(Tabla13[[#This Row],[PRIMER TRIMESTRE]:[CUARTO TRIMESTRE]])</f>
        <v>1</v>
      </c>
      <c r="I233" s="41">
        <v>1400000</v>
      </c>
      <c r="J233" s="41">
        <f t="shared" si="11"/>
        <v>1400000</v>
      </c>
      <c r="K233" s="9"/>
      <c r="L233" s="7"/>
      <c r="M233" s="7"/>
      <c r="N233" s="9"/>
      <c r="O233" s="7"/>
      <c r="T233" s="5" t="s">
        <v>210</v>
      </c>
    </row>
    <row r="234" spans="1:20" x14ac:dyDescent="0.25">
      <c r="A234" s="7" t="s">
        <v>139</v>
      </c>
      <c r="B234" s="7" t="s">
        <v>515</v>
      </c>
      <c r="C234" s="7" t="s">
        <v>448</v>
      </c>
      <c r="D234" s="7">
        <v>0</v>
      </c>
      <c r="E234" s="7">
        <v>15</v>
      </c>
      <c r="F234" s="7">
        <v>25</v>
      </c>
      <c r="G234" s="7">
        <v>0</v>
      </c>
      <c r="H234" s="52">
        <f>SUM(Tabla13[[#This Row],[PRIMER TRIMESTRE]:[CUARTO TRIMESTRE]])</f>
        <v>40</v>
      </c>
      <c r="I234" s="9">
        <v>12213</v>
      </c>
      <c r="J234" s="41">
        <f t="shared" si="11"/>
        <v>488520</v>
      </c>
      <c r="K234" s="9"/>
      <c r="L234" s="7"/>
      <c r="M234" s="7"/>
      <c r="N234" s="9"/>
      <c r="O234" s="7"/>
      <c r="T234" s="5" t="s">
        <v>211</v>
      </c>
    </row>
    <row r="235" spans="1:20" x14ac:dyDescent="0.25">
      <c r="A235" s="7" t="s">
        <v>286</v>
      </c>
      <c r="B235" s="7" t="s">
        <v>516</v>
      </c>
      <c r="C235" s="7" t="s">
        <v>391</v>
      </c>
      <c r="D235" s="7">
        <v>0</v>
      </c>
      <c r="E235" s="7">
        <v>0</v>
      </c>
      <c r="F235" s="7">
        <v>15</v>
      </c>
      <c r="G235" s="7">
        <v>15</v>
      </c>
      <c r="H235" s="8">
        <f>SUM(Tabla13[[#This Row],[PRIMER TRIMESTRE]:[CUARTO TRIMESTRE]])</f>
        <v>30</v>
      </c>
      <c r="I235" s="9">
        <v>13114</v>
      </c>
      <c r="J235" s="41">
        <f t="shared" si="11"/>
        <v>393420</v>
      </c>
      <c r="K235" s="9"/>
      <c r="L235" s="7"/>
      <c r="M235" s="7"/>
      <c r="N235" s="9"/>
      <c r="O235" s="7"/>
      <c r="T235" s="4" t="s">
        <v>15</v>
      </c>
    </row>
    <row r="236" spans="1:20" s="55" customFormat="1" x14ac:dyDescent="0.25">
      <c r="A236" s="36"/>
      <c r="B236" s="36"/>
      <c r="C236" s="36"/>
      <c r="D236" s="36"/>
      <c r="E236" s="36"/>
      <c r="F236" s="36"/>
      <c r="G236" s="36"/>
      <c r="H236" s="37">
        <f>SUM(Tabla13[[#This Row],[PRIMER TRIMESTRE]:[CUARTO TRIMESTRE]])</f>
        <v>0</v>
      </c>
      <c r="I236" s="38"/>
      <c r="J236" s="41">
        <f t="shared" si="11"/>
        <v>0</v>
      </c>
      <c r="K236" s="38"/>
      <c r="L236" s="36"/>
      <c r="M236" s="36"/>
      <c r="N236" s="38"/>
      <c r="O236" s="36"/>
      <c r="T236" s="4"/>
    </row>
    <row r="237" spans="1:20" x14ac:dyDescent="0.25">
      <c r="A237" s="7" t="s">
        <v>221</v>
      </c>
      <c r="B237" s="7" t="s">
        <v>517</v>
      </c>
      <c r="C237" s="7" t="s">
        <v>391</v>
      </c>
      <c r="D237" s="7">
        <v>5</v>
      </c>
      <c r="E237" s="7">
        <v>7</v>
      </c>
      <c r="F237" s="7">
        <v>7</v>
      </c>
      <c r="G237" s="7">
        <v>7</v>
      </c>
      <c r="H237" s="8">
        <f>SUM(Tabla13[[#This Row],[PRIMER TRIMESTRE]:[CUARTO TRIMESTRE]])</f>
        <v>26</v>
      </c>
      <c r="I237" s="9">
        <v>200000</v>
      </c>
      <c r="J237" s="41">
        <f t="shared" si="11"/>
        <v>5200000</v>
      </c>
      <c r="K237" s="9"/>
      <c r="L237" s="7"/>
      <c r="M237" s="7"/>
      <c r="N237" s="9"/>
      <c r="O237" s="7"/>
      <c r="T237" s="5" t="s">
        <v>212</v>
      </c>
    </row>
    <row r="238" spans="1:20" x14ac:dyDescent="0.25">
      <c r="A238" s="7"/>
      <c r="B238" s="7" t="s">
        <v>518</v>
      </c>
      <c r="C238" s="7" t="s">
        <v>391</v>
      </c>
      <c r="D238" s="7">
        <v>0</v>
      </c>
      <c r="E238" s="7">
        <v>1</v>
      </c>
      <c r="F238" s="7">
        <v>0</v>
      </c>
      <c r="G238" s="7">
        <v>0</v>
      </c>
      <c r="H238" s="8">
        <f>SUM(Tabla13[[#This Row],[PRIMER TRIMESTRE]:[CUARTO TRIMESTRE]])</f>
        <v>1</v>
      </c>
      <c r="I238" s="9">
        <v>52000</v>
      </c>
      <c r="J238" s="41">
        <f t="shared" si="11"/>
        <v>52000</v>
      </c>
      <c r="K238" s="9"/>
      <c r="L238" s="7"/>
      <c r="M238" s="7"/>
      <c r="N238" s="9"/>
      <c r="O238" s="7"/>
      <c r="T238" s="5" t="s">
        <v>213</v>
      </c>
    </row>
    <row r="239" spans="1:20" x14ac:dyDescent="0.25">
      <c r="A239" s="7"/>
      <c r="B239" s="7" t="s">
        <v>521</v>
      </c>
      <c r="C239" s="7" t="s">
        <v>391</v>
      </c>
      <c r="D239" s="7">
        <v>0</v>
      </c>
      <c r="E239" s="7">
        <v>1</v>
      </c>
      <c r="F239" s="7">
        <v>0</v>
      </c>
      <c r="G239" s="7">
        <v>0</v>
      </c>
      <c r="H239" s="8">
        <f>SUM(Tabla13[[#This Row],[PRIMER TRIMESTRE]:[CUARTO TRIMESTRE]])</f>
        <v>1</v>
      </c>
      <c r="I239" s="9">
        <v>1500000</v>
      </c>
      <c r="J239" s="41">
        <f t="shared" si="11"/>
        <v>1500000</v>
      </c>
      <c r="K239" s="9"/>
      <c r="L239" s="7"/>
      <c r="M239" s="7"/>
      <c r="N239" s="9"/>
      <c r="O239" s="7"/>
      <c r="T239" s="5" t="s">
        <v>214</v>
      </c>
    </row>
    <row r="240" spans="1:20" x14ac:dyDescent="0.25">
      <c r="A240" s="7"/>
      <c r="B240" s="7" t="s">
        <v>526</v>
      </c>
      <c r="C240" s="7" t="s">
        <v>391</v>
      </c>
      <c r="D240" s="7">
        <v>0</v>
      </c>
      <c r="E240" s="7">
        <v>0</v>
      </c>
      <c r="F240" s="7">
        <v>1</v>
      </c>
      <c r="G240" s="7">
        <v>0</v>
      </c>
      <c r="H240" s="8">
        <f>SUM(Tabla13[[#This Row],[PRIMER TRIMESTRE]:[CUARTO TRIMESTRE]])</f>
        <v>1</v>
      </c>
      <c r="I240" s="9">
        <v>3000000</v>
      </c>
      <c r="J240" s="41">
        <f t="shared" si="11"/>
        <v>3000000</v>
      </c>
      <c r="K240" s="9"/>
      <c r="L240" s="7"/>
      <c r="M240" s="7"/>
      <c r="N240" s="9"/>
      <c r="O240" s="7"/>
      <c r="T240" s="5" t="s">
        <v>215</v>
      </c>
    </row>
    <row r="241" spans="1:20" s="55" customFormat="1" x14ac:dyDescent="0.25">
      <c r="A241" s="36"/>
      <c r="B241" s="36" t="s">
        <v>527</v>
      </c>
      <c r="C241" s="36" t="s">
        <v>391</v>
      </c>
      <c r="D241" s="36">
        <v>0</v>
      </c>
      <c r="E241" s="36">
        <v>0</v>
      </c>
      <c r="F241" s="36">
        <v>1</v>
      </c>
      <c r="G241" s="36">
        <v>0</v>
      </c>
      <c r="H241" s="37">
        <f>SUM(Tabla13[[#This Row],[PRIMER TRIMESTRE]:[CUARTO TRIMESTRE]])</f>
        <v>1</v>
      </c>
      <c r="I241" s="38">
        <v>5000000</v>
      </c>
      <c r="J241" s="41">
        <f t="shared" si="11"/>
        <v>5000000</v>
      </c>
      <c r="K241" s="38"/>
      <c r="L241" s="36"/>
      <c r="M241" s="36"/>
      <c r="N241" s="38"/>
      <c r="O241" s="36"/>
      <c r="T241" s="5"/>
    </row>
    <row r="242" spans="1:20" s="55" customFormat="1" x14ac:dyDescent="0.25">
      <c r="A242" s="36"/>
      <c r="B242" s="36" t="s">
        <v>528</v>
      </c>
      <c r="C242" s="36" t="s">
        <v>391</v>
      </c>
      <c r="D242" s="36">
        <v>0</v>
      </c>
      <c r="E242" s="36">
        <v>0</v>
      </c>
      <c r="F242" s="36">
        <v>1</v>
      </c>
      <c r="G242" s="36">
        <v>0</v>
      </c>
      <c r="H242" s="37">
        <f>SUM(Tabla13[[#This Row],[PRIMER TRIMESTRE]:[CUARTO TRIMESTRE]])</f>
        <v>1</v>
      </c>
      <c r="I242" s="38">
        <v>15963123</v>
      </c>
      <c r="J242" s="41">
        <f t="shared" si="11"/>
        <v>15963123</v>
      </c>
      <c r="K242" s="38"/>
      <c r="L242" s="36"/>
      <c r="M242" s="36"/>
      <c r="N242" s="38"/>
      <c r="O242" s="36"/>
      <c r="T242" s="5"/>
    </row>
    <row r="243" spans="1:20" s="55" customFormat="1" x14ac:dyDescent="0.25">
      <c r="A243" s="36"/>
      <c r="B243" s="36" t="s">
        <v>530</v>
      </c>
      <c r="C243" s="36" t="s">
        <v>391</v>
      </c>
      <c r="D243" s="36">
        <v>0</v>
      </c>
      <c r="E243" s="36">
        <v>0</v>
      </c>
      <c r="F243" s="36">
        <v>1</v>
      </c>
      <c r="G243" s="36">
        <v>0</v>
      </c>
      <c r="H243" s="37">
        <f>SUM(Tabla13[[#This Row],[PRIMER TRIMESTRE]:[CUARTO TRIMESTRE]])</f>
        <v>1</v>
      </c>
      <c r="I243" s="38">
        <v>1000000</v>
      </c>
      <c r="J243" s="38">
        <f t="shared" ref="J243:J260" si="12">+H243*I243</f>
        <v>1000000</v>
      </c>
      <c r="K243" s="38"/>
      <c r="L243" s="36"/>
      <c r="M243" s="36"/>
      <c r="N243" s="38"/>
      <c r="O243" s="36"/>
      <c r="T243" s="5"/>
    </row>
    <row r="244" spans="1:20" s="55" customFormat="1" x14ac:dyDescent="0.25">
      <c r="A244" s="36"/>
      <c r="B244" s="36" t="s">
        <v>529</v>
      </c>
      <c r="C244" s="36" t="s">
        <v>391</v>
      </c>
      <c r="D244" s="36">
        <v>0</v>
      </c>
      <c r="E244" s="36">
        <v>1</v>
      </c>
      <c r="F244" s="36">
        <v>0</v>
      </c>
      <c r="G244" s="36">
        <v>0</v>
      </c>
      <c r="H244" s="37">
        <f>SUM(Tabla13[[#This Row],[PRIMER TRIMESTRE]:[CUARTO TRIMESTRE]])</f>
        <v>1</v>
      </c>
      <c r="I244" s="38">
        <v>20000000</v>
      </c>
      <c r="J244" s="38">
        <f t="shared" si="12"/>
        <v>20000000</v>
      </c>
      <c r="K244" s="38"/>
      <c r="L244" s="36"/>
      <c r="M244" s="36"/>
      <c r="N244" s="38"/>
      <c r="O244" s="36"/>
      <c r="T244" s="5"/>
    </row>
    <row r="245" spans="1:20" s="55" customFormat="1" x14ac:dyDescent="0.25">
      <c r="A245" s="36"/>
      <c r="B245" s="36" t="s">
        <v>531</v>
      </c>
      <c r="C245" s="36" t="s">
        <v>391</v>
      </c>
      <c r="D245" s="36">
        <v>0</v>
      </c>
      <c r="E245" s="36">
        <v>1</v>
      </c>
      <c r="F245" s="36">
        <v>0</v>
      </c>
      <c r="G245" s="36">
        <v>0</v>
      </c>
      <c r="H245" s="37">
        <f>SUM(Tabla13[[#This Row],[PRIMER TRIMESTRE]:[CUARTO TRIMESTRE]])</f>
        <v>1</v>
      </c>
      <c r="I245" s="38">
        <v>1802488</v>
      </c>
      <c r="J245" s="38">
        <f t="shared" si="12"/>
        <v>1802488</v>
      </c>
      <c r="K245" s="38"/>
      <c r="L245" s="36"/>
      <c r="M245" s="36"/>
      <c r="N245" s="38"/>
      <c r="O245" s="36"/>
      <c r="T245" s="5"/>
    </row>
    <row r="246" spans="1:20" s="55" customFormat="1" x14ac:dyDescent="0.25">
      <c r="A246" s="36"/>
      <c r="B246" s="36" t="s">
        <v>532</v>
      </c>
      <c r="C246" s="36" t="s">
        <v>391</v>
      </c>
      <c r="D246" s="36">
        <v>0</v>
      </c>
      <c r="E246" s="36">
        <v>0</v>
      </c>
      <c r="F246" s="36">
        <v>1</v>
      </c>
      <c r="G246" s="36">
        <v>0</v>
      </c>
      <c r="H246" s="37">
        <f>SUM(Tabla13[[#This Row],[PRIMER TRIMESTRE]:[CUARTO TRIMESTRE]])</f>
        <v>1</v>
      </c>
      <c r="I246" s="38">
        <v>5000000</v>
      </c>
      <c r="J246" s="38">
        <f t="shared" si="12"/>
        <v>5000000</v>
      </c>
      <c r="K246" s="38"/>
      <c r="L246" s="36"/>
      <c r="M246" s="36"/>
      <c r="N246" s="38"/>
      <c r="O246" s="36"/>
      <c r="T246" s="5"/>
    </row>
    <row r="247" spans="1:20" s="55" customFormat="1" x14ac:dyDescent="0.25">
      <c r="A247" s="36"/>
      <c r="B247" s="36" t="s">
        <v>533</v>
      </c>
      <c r="C247" s="36" t="s">
        <v>391</v>
      </c>
      <c r="D247" s="36">
        <v>0</v>
      </c>
      <c r="E247" s="36">
        <v>0</v>
      </c>
      <c r="F247" s="36">
        <v>1</v>
      </c>
      <c r="G247" s="36">
        <v>0</v>
      </c>
      <c r="H247" s="37">
        <f>SUM(Tabla13[[#This Row],[PRIMER TRIMESTRE]:[CUARTO TRIMESTRE]])</f>
        <v>1</v>
      </c>
      <c r="I247" s="38">
        <v>150000</v>
      </c>
      <c r="J247" s="38">
        <f t="shared" si="12"/>
        <v>150000</v>
      </c>
      <c r="K247" s="38"/>
      <c r="L247" s="36"/>
      <c r="M247" s="36"/>
      <c r="N247" s="38"/>
      <c r="O247" s="36"/>
      <c r="T247" s="5"/>
    </row>
    <row r="248" spans="1:20" s="55" customFormat="1" x14ac:dyDescent="0.25">
      <c r="A248" s="36"/>
      <c r="B248" s="36" t="s">
        <v>534</v>
      </c>
      <c r="C248" s="36" t="s">
        <v>548</v>
      </c>
      <c r="D248" s="36">
        <v>0</v>
      </c>
      <c r="E248" s="36">
        <v>1</v>
      </c>
      <c r="F248" s="36">
        <v>0</v>
      </c>
      <c r="G248" s="36">
        <v>0</v>
      </c>
      <c r="H248" s="37">
        <f>SUM(Tabla13[[#This Row],[PRIMER TRIMESTRE]:[CUARTO TRIMESTRE]])</f>
        <v>1</v>
      </c>
      <c r="I248" s="38">
        <v>79363.94</v>
      </c>
      <c r="J248" s="38">
        <f t="shared" si="12"/>
        <v>79363.94</v>
      </c>
      <c r="K248" s="38"/>
      <c r="L248" s="36"/>
      <c r="M248" s="36"/>
      <c r="N248" s="38"/>
      <c r="O248" s="36"/>
      <c r="T248" s="5"/>
    </row>
    <row r="249" spans="1:20" s="55" customFormat="1" x14ac:dyDescent="0.25">
      <c r="A249" s="36"/>
      <c r="B249" s="36" t="s">
        <v>535</v>
      </c>
      <c r="C249" s="36" t="s">
        <v>391</v>
      </c>
      <c r="D249" s="36">
        <v>0</v>
      </c>
      <c r="E249" s="36">
        <v>0</v>
      </c>
      <c r="F249" s="36">
        <v>1</v>
      </c>
      <c r="G249" s="36">
        <v>0</v>
      </c>
      <c r="H249" s="37">
        <f>SUM(Tabla13[[#This Row],[PRIMER TRIMESTRE]:[CUARTO TRIMESTRE]])</f>
        <v>1</v>
      </c>
      <c r="I249" s="38">
        <v>2098594.5699999998</v>
      </c>
      <c r="J249" s="38">
        <f t="shared" si="12"/>
        <v>2098594.5699999998</v>
      </c>
      <c r="K249" s="38"/>
      <c r="L249" s="36"/>
      <c r="M249" s="36"/>
      <c r="N249" s="38"/>
      <c r="O249" s="36"/>
      <c r="T249" s="5"/>
    </row>
    <row r="250" spans="1:20" s="55" customFormat="1" x14ac:dyDescent="0.25">
      <c r="A250" s="36"/>
      <c r="B250" s="36" t="s">
        <v>536</v>
      </c>
      <c r="C250" s="36" t="s">
        <v>391</v>
      </c>
      <c r="D250" s="36">
        <v>0</v>
      </c>
      <c r="E250" s="36">
        <v>1</v>
      </c>
      <c r="F250" s="36">
        <v>0</v>
      </c>
      <c r="G250" s="36">
        <v>0</v>
      </c>
      <c r="H250" s="37">
        <f>SUM(Tabla13[[#This Row],[PRIMER TRIMESTRE]:[CUARTO TRIMESTRE]])</f>
        <v>1</v>
      </c>
      <c r="I250" s="38">
        <v>182355.61</v>
      </c>
      <c r="J250" s="38">
        <f t="shared" si="12"/>
        <v>182355.61</v>
      </c>
      <c r="K250" s="38"/>
      <c r="L250" s="36"/>
      <c r="M250" s="36"/>
      <c r="N250" s="38"/>
      <c r="O250" s="36"/>
      <c r="T250" s="5"/>
    </row>
    <row r="251" spans="1:20" s="55" customFormat="1" x14ac:dyDescent="0.25">
      <c r="A251" s="36"/>
      <c r="B251" s="36" t="s">
        <v>537</v>
      </c>
      <c r="C251" s="36" t="s">
        <v>391</v>
      </c>
      <c r="D251" s="36">
        <v>0</v>
      </c>
      <c r="E251" s="36">
        <v>1</v>
      </c>
      <c r="F251" s="36">
        <v>0</v>
      </c>
      <c r="G251" s="36">
        <v>0</v>
      </c>
      <c r="H251" s="37">
        <f>SUM(Tabla13[[#This Row],[PRIMER TRIMESTRE]:[CUARTO TRIMESTRE]])</f>
        <v>1</v>
      </c>
      <c r="I251" s="38">
        <v>748139.13</v>
      </c>
      <c r="J251" s="38">
        <f t="shared" si="12"/>
        <v>748139.13</v>
      </c>
      <c r="K251" s="38"/>
      <c r="L251" s="36"/>
      <c r="M251" s="36"/>
      <c r="N251" s="38"/>
      <c r="O251" s="36"/>
      <c r="T251" s="5"/>
    </row>
    <row r="252" spans="1:20" s="55" customFormat="1" x14ac:dyDescent="0.25">
      <c r="A252" s="36"/>
      <c r="B252" s="36" t="s">
        <v>549</v>
      </c>
      <c r="C252" s="36" t="s">
        <v>391</v>
      </c>
      <c r="D252" s="36">
        <v>0</v>
      </c>
      <c r="E252" s="36">
        <v>1</v>
      </c>
      <c r="F252" s="36">
        <v>0</v>
      </c>
      <c r="G252" s="36">
        <v>0</v>
      </c>
      <c r="H252" s="37">
        <f>SUM(Tabla13[[#This Row],[PRIMER TRIMESTRE]:[CUARTO TRIMESTRE]])</f>
        <v>1</v>
      </c>
      <c r="I252" s="38">
        <v>459801.33</v>
      </c>
      <c r="J252" s="38">
        <f t="shared" si="12"/>
        <v>459801.33</v>
      </c>
      <c r="K252" s="38"/>
      <c r="L252" s="36"/>
      <c r="M252" s="36"/>
      <c r="N252" s="38"/>
      <c r="O252" s="36"/>
      <c r="T252" s="5"/>
    </row>
    <row r="253" spans="1:20" s="55" customFormat="1" x14ac:dyDescent="0.25">
      <c r="A253" s="36"/>
      <c r="B253" s="36" t="s">
        <v>538</v>
      </c>
      <c r="C253" s="36" t="s">
        <v>391</v>
      </c>
      <c r="D253" s="36">
        <v>0</v>
      </c>
      <c r="E253" s="36">
        <v>0</v>
      </c>
      <c r="F253" s="36">
        <v>1</v>
      </c>
      <c r="G253" s="36">
        <v>0</v>
      </c>
      <c r="H253" s="37">
        <f>SUM(Tabla13[[#This Row],[PRIMER TRIMESTRE]:[CUARTO TRIMESTRE]])</f>
        <v>1</v>
      </c>
      <c r="I253" s="38">
        <v>1779277.88</v>
      </c>
      <c r="J253" s="38">
        <f t="shared" si="12"/>
        <v>1779277.88</v>
      </c>
      <c r="K253" s="38"/>
      <c r="L253" s="36"/>
      <c r="M253" s="36"/>
      <c r="N253" s="38"/>
      <c r="O253" s="36"/>
      <c r="T253" s="5"/>
    </row>
    <row r="254" spans="1:20" s="55" customFormat="1" x14ac:dyDescent="0.25">
      <c r="A254" s="36"/>
      <c r="B254" s="36" t="s">
        <v>539</v>
      </c>
      <c r="C254" s="36" t="s">
        <v>391</v>
      </c>
      <c r="D254" s="36">
        <v>0</v>
      </c>
      <c r="E254" s="36">
        <v>0</v>
      </c>
      <c r="F254" s="36">
        <v>0</v>
      </c>
      <c r="G254" s="36">
        <v>1</v>
      </c>
      <c r="H254" s="37">
        <f>SUM(Tabla13[[#This Row],[PRIMER TRIMESTRE]:[CUARTO TRIMESTRE]])</f>
        <v>1</v>
      </c>
      <c r="I254" s="38">
        <v>411846</v>
      </c>
      <c r="J254" s="38">
        <f t="shared" si="12"/>
        <v>411846</v>
      </c>
      <c r="K254" s="38"/>
      <c r="L254" s="36"/>
      <c r="M254" s="36"/>
      <c r="N254" s="38"/>
      <c r="O254" s="36"/>
      <c r="T254" s="5"/>
    </row>
    <row r="255" spans="1:20" s="55" customFormat="1" x14ac:dyDescent="0.25">
      <c r="A255" s="36"/>
      <c r="B255" s="36" t="s">
        <v>540</v>
      </c>
      <c r="C255" s="36" t="s">
        <v>391</v>
      </c>
      <c r="D255" s="36">
        <v>0</v>
      </c>
      <c r="E255" s="36">
        <v>0</v>
      </c>
      <c r="F255" s="36">
        <v>0</v>
      </c>
      <c r="G255" s="36">
        <v>1</v>
      </c>
      <c r="H255" s="37">
        <f>SUM(Tabla13[[#This Row],[PRIMER TRIMESTRE]:[CUARTO TRIMESTRE]])</f>
        <v>1</v>
      </c>
      <c r="I255" s="38">
        <v>2000000</v>
      </c>
      <c r="J255" s="38">
        <f t="shared" si="12"/>
        <v>2000000</v>
      </c>
      <c r="K255" s="38"/>
      <c r="L255" s="36"/>
      <c r="M255" s="36"/>
      <c r="N255" s="38"/>
      <c r="O255" s="36"/>
      <c r="T255" s="5"/>
    </row>
    <row r="256" spans="1:20" s="55" customFormat="1" x14ac:dyDescent="0.25">
      <c r="A256" s="36"/>
      <c r="B256" s="36" t="s">
        <v>541</v>
      </c>
      <c r="C256" s="36" t="s">
        <v>391</v>
      </c>
      <c r="D256" s="36">
        <v>0</v>
      </c>
      <c r="E256" s="36">
        <v>0</v>
      </c>
      <c r="F256" s="36">
        <v>1</v>
      </c>
      <c r="G256" s="36">
        <v>0</v>
      </c>
      <c r="H256" s="37">
        <f>SUM(Tabla13[[#This Row],[PRIMER TRIMESTRE]:[CUARTO TRIMESTRE]])</f>
        <v>1</v>
      </c>
      <c r="I256" s="38">
        <v>283952.48</v>
      </c>
      <c r="J256" s="38">
        <f t="shared" si="12"/>
        <v>283952.48</v>
      </c>
      <c r="K256" s="38"/>
      <c r="L256" s="36"/>
      <c r="M256" s="36"/>
      <c r="N256" s="38"/>
      <c r="O256" s="36"/>
      <c r="T256" s="5"/>
    </row>
    <row r="257" spans="1:20" s="55" customFormat="1" x14ac:dyDescent="0.25">
      <c r="A257" s="36"/>
      <c r="B257" s="36" t="s">
        <v>542</v>
      </c>
      <c r="C257" s="36" t="s">
        <v>391</v>
      </c>
      <c r="D257" s="36">
        <v>0</v>
      </c>
      <c r="E257" s="36">
        <v>1</v>
      </c>
      <c r="F257" s="36">
        <v>0</v>
      </c>
      <c r="G257" s="36">
        <v>0</v>
      </c>
      <c r="H257" s="37">
        <f>SUM(Tabla13[[#This Row],[PRIMER TRIMESTRE]:[CUARTO TRIMESTRE]])</f>
        <v>1</v>
      </c>
      <c r="I257" s="38">
        <v>2200000</v>
      </c>
      <c r="J257" s="38">
        <f t="shared" si="12"/>
        <v>2200000</v>
      </c>
      <c r="K257" s="38"/>
      <c r="L257" s="36"/>
      <c r="M257" s="36"/>
      <c r="N257" s="38"/>
      <c r="O257" s="36"/>
      <c r="T257" s="5"/>
    </row>
    <row r="258" spans="1:20" s="55" customFormat="1" x14ac:dyDescent="0.25">
      <c r="A258" s="36"/>
      <c r="B258" s="36" t="s">
        <v>543</v>
      </c>
      <c r="C258" s="36" t="s">
        <v>391</v>
      </c>
      <c r="D258" s="36">
        <v>0</v>
      </c>
      <c r="E258" s="36">
        <v>0</v>
      </c>
      <c r="F258" s="36">
        <v>1</v>
      </c>
      <c r="G258" s="36">
        <v>0</v>
      </c>
      <c r="H258" s="37">
        <f>SUM(Tabla13[[#This Row],[PRIMER TRIMESTRE]:[CUARTO TRIMESTRE]])</f>
        <v>1</v>
      </c>
      <c r="I258" s="38">
        <v>927769.96</v>
      </c>
      <c r="J258" s="38">
        <f t="shared" si="12"/>
        <v>927769.96</v>
      </c>
      <c r="K258" s="38"/>
      <c r="L258" s="36"/>
      <c r="M258" s="36"/>
      <c r="N258" s="38"/>
      <c r="O258" s="36"/>
      <c r="T258" s="5"/>
    </row>
    <row r="259" spans="1:20" s="55" customFormat="1" x14ac:dyDescent="0.25">
      <c r="A259" s="36"/>
      <c r="B259" s="36" t="s">
        <v>544</v>
      </c>
      <c r="C259" s="36" t="s">
        <v>391</v>
      </c>
      <c r="D259" s="36">
        <v>0</v>
      </c>
      <c r="E259" s="36">
        <v>0</v>
      </c>
      <c r="F259" s="36">
        <v>1</v>
      </c>
      <c r="G259" s="36">
        <v>0</v>
      </c>
      <c r="H259" s="37">
        <f>SUM(Tabla13[[#This Row],[PRIMER TRIMESTRE]:[CUARTO TRIMESTRE]])</f>
        <v>1</v>
      </c>
      <c r="I259" s="38">
        <v>421160.73</v>
      </c>
      <c r="J259" s="38">
        <f t="shared" si="12"/>
        <v>421160.73</v>
      </c>
      <c r="K259" s="38"/>
      <c r="L259" s="36"/>
      <c r="M259" s="36"/>
      <c r="N259" s="38"/>
      <c r="O259" s="36"/>
      <c r="T259" s="5"/>
    </row>
    <row r="260" spans="1:20" s="55" customFormat="1" x14ac:dyDescent="0.25">
      <c r="A260" s="36"/>
      <c r="B260" s="36" t="s">
        <v>545</v>
      </c>
      <c r="C260" s="36" t="s">
        <v>550</v>
      </c>
      <c r="D260" s="36">
        <v>0</v>
      </c>
      <c r="E260" s="36">
        <v>0</v>
      </c>
      <c r="F260" s="36">
        <v>0</v>
      </c>
      <c r="G260" s="36">
        <v>1</v>
      </c>
      <c r="H260" s="37">
        <f>SUM(Tabla13[[#This Row],[PRIMER TRIMESTRE]:[CUARTO TRIMESTRE]])</f>
        <v>1</v>
      </c>
      <c r="I260" s="38">
        <v>830265.93</v>
      </c>
      <c r="J260" s="38">
        <f t="shared" si="12"/>
        <v>830265.93</v>
      </c>
      <c r="K260" s="38"/>
      <c r="L260" s="36"/>
      <c r="M260" s="36"/>
      <c r="N260" s="38"/>
      <c r="O260" s="36"/>
      <c r="T260" s="5"/>
    </row>
    <row r="261" spans="1:20" s="55" customFormat="1" x14ac:dyDescent="0.25">
      <c r="A261" s="36"/>
      <c r="B261" s="36"/>
      <c r="C261" s="36"/>
      <c r="D261" s="36"/>
      <c r="E261" s="36"/>
      <c r="F261" s="36"/>
      <c r="G261" s="36"/>
      <c r="H261" s="37"/>
      <c r="I261" s="38"/>
      <c r="J261" s="38"/>
      <c r="K261" s="38"/>
      <c r="L261" s="36"/>
      <c r="M261" s="36"/>
      <c r="N261" s="38"/>
      <c r="O261" s="36"/>
      <c r="T261" s="5"/>
    </row>
    <row r="262" spans="1:20" x14ac:dyDescent="0.25">
      <c r="A262" s="7" t="s">
        <v>222</v>
      </c>
      <c r="B262" s="7" t="s">
        <v>525</v>
      </c>
      <c r="C262" s="7" t="s">
        <v>391</v>
      </c>
      <c r="D262" s="7">
        <v>0</v>
      </c>
      <c r="E262" s="7">
        <v>0</v>
      </c>
      <c r="F262" s="7">
        <v>0</v>
      </c>
      <c r="G262" s="7">
        <v>1</v>
      </c>
      <c r="H262" s="8">
        <f>SUM(Tabla13[[#This Row],[PRIMER TRIMESTRE]:[CUARTO TRIMESTRE]])</f>
        <v>1</v>
      </c>
      <c r="I262" s="9">
        <v>5000000</v>
      </c>
      <c r="J262" s="9">
        <v>5000000</v>
      </c>
      <c r="K262" s="9"/>
      <c r="L262" s="7"/>
      <c r="M262" s="7"/>
      <c r="N262" s="9"/>
      <c r="O262" s="7"/>
      <c r="T262" s="5" t="s">
        <v>216</v>
      </c>
    </row>
    <row r="263" spans="1:20" x14ac:dyDescent="0.25">
      <c r="A263" s="7"/>
      <c r="B263" s="7" t="s">
        <v>524</v>
      </c>
      <c r="C263" s="7" t="s">
        <v>391</v>
      </c>
      <c r="D263" s="7">
        <v>0</v>
      </c>
      <c r="E263" s="7">
        <v>0</v>
      </c>
      <c r="F263" s="7">
        <v>0</v>
      </c>
      <c r="G263" s="7">
        <v>1</v>
      </c>
      <c r="H263" s="8">
        <f>SUM(Tabla13[[#This Row],[PRIMER TRIMESTRE]:[CUARTO TRIMESTRE]])</f>
        <v>1</v>
      </c>
      <c r="I263" s="9">
        <v>4000000</v>
      </c>
      <c r="J263" s="9">
        <v>4000000</v>
      </c>
      <c r="K263" s="9"/>
      <c r="L263" s="7"/>
      <c r="M263" s="7"/>
      <c r="N263" s="9"/>
      <c r="O263" s="7"/>
      <c r="T263" s="5" t="s">
        <v>217</v>
      </c>
    </row>
    <row r="264" spans="1:20" x14ac:dyDescent="0.25">
      <c r="A264" s="7"/>
      <c r="B264" s="7" t="s">
        <v>523</v>
      </c>
      <c r="C264" s="7" t="s">
        <v>391</v>
      </c>
      <c r="D264" s="7">
        <v>0</v>
      </c>
      <c r="E264" s="7">
        <v>0</v>
      </c>
      <c r="F264" s="7">
        <v>0</v>
      </c>
      <c r="G264" s="7">
        <v>1</v>
      </c>
      <c r="H264" s="8">
        <f>SUM(Tabla13[[#This Row],[PRIMER TRIMESTRE]:[CUARTO TRIMESTRE]])</f>
        <v>1</v>
      </c>
      <c r="I264" s="9">
        <v>15000000</v>
      </c>
      <c r="J264" s="9">
        <v>15000000</v>
      </c>
      <c r="K264" s="9"/>
      <c r="L264" s="7"/>
      <c r="M264" s="7"/>
      <c r="N264" s="9"/>
      <c r="O264" s="7"/>
      <c r="T264" s="5" t="s">
        <v>218</v>
      </c>
    </row>
    <row r="265" spans="1:20" x14ac:dyDescent="0.25">
      <c r="A265" s="7"/>
      <c r="B265" s="7" t="s">
        <v>522</v>
      </c>
      <c r="C265" s="7" t="s">
        <v>391</v>
      </c>
      <c r="D265" s="7">
        <v>0</v>
      </c>
      <c r="E265" s="7">
        <v>0</v>
      </c>
      <c r="F265" s="7">
        <v>0</v>
      </c>
      <c r="G265" s="7">
        <v>1</v>
      </c>
      <c r="H265" s="8">
        <f>SUM(Tabla13[[#This Row],[PRIMER TRIMESTRE]:[CUARTO TRIMESTRE]])</f>
        <v>1</v>
      </c>
      <c r="I265" s="9">
        <v>15000000</v>
      </c>
      <c r="J265" s="9">
        <v>15000000</v>
      </c>
      <c r="K265" s="9"/>
      <c r="L265" s="7"/>
      <c r="M265" s="7"/>
      <c r="N265" s="9"/>
      <c r="O265" s="7"/>
      <c r="T265" s="5" t="s">
        <v>219</v>
      </c>
    </row>
    <row r="266" spans="1:20" x14ac:dyDescent="0.25">
      <c r="A266" s="7"/>
      <c r="B266" s="7" t="s">
        <v>520</v>
      </c>
      <c r="C266" s="7" t="s">
        <v>391</v>
      </c>
      <c r="D266" s="7">
        <v>0</v>
      </c>
      <c r="E266" s="7">
        <v>0</v>
      </c>
      <c r="F266" s="7">
        <v>0</v>
      </c>
      <c r="G266" s="7">
        <v>1</v>
      </c>
      <c r="H266" s="8">
        <f>SUM(Tabla13[[#This Row],[PRIMER TRIMESTRE]:[CUARTO TRIMESTRE]])</f>
        <v>1</v>
      </c>
      <c r="I266" s="9">
        <v>2000000</v>
      </c>
      <c r="J266" s="9">
        <v>2000000</v>
      </c>
      <c r="K266" s="9"/>
      <c r="L266" s="7"/>
      <c r="M266" s="7"/>
      <c r="N266" s="9"/>
      <c r="O266" s="7"/>
      <c r="T266" s="5" t="s">
        <v>220</v>
      </c>
    </row>
    <row r="267" spans="1:20" x14ac:dyDescent="0.25">
      <c r="A267" s="7"/>
      <c r="B267" s="7" t="s">
        <v>519</v>
      </c>
      <c r="C267" s="7" t="s">
        <v>391</v>
      </c>
      <c r="D267" s="7">
        <v>0</v>
      </c>
      <c r="E267" s="7">
        <v>0</v>
      </c>
      <c r="F267" s="7">
        <v>0</v>
      </c>
      <c r="G267" s="7">
        <v>1</v>
      </c>
      <c r="H267" s="8">
        <f>SUM(Tabla13[[#This Row],[PRIMER TRIMESTRE]:[CUARTO TRIMESTRE]])</f>
        <v>1</v>
      </c>
      <c r="I267" s="9">
        <v>2000000</v>
      </c>
      <c r="J267" s="9">
        <v>2000000</v>
      </c>
      <c r="K267" s="9"/>
      <c r="L267" s="7"/>
      <c r="M267" s="7"/>
      <c r="N267" s="9"/>
      <c r="O267" s="7"/>
      <c r="T267" s="5" t="s">
        <v>221</v>
      </c>
    </row>
    <row r="268" spans="1:20" x14ac:dyDescent="0.25">
      <c r="A268" s="7"/>
      <c r="B268" s="7" t="s">
        <v>546</v>
      </c>
      <c r="C268" s="7" t="s">
        <v>391</v>
      </c>
      <c r="D268" s="7">
        <v>0</v>
      </c>
      <c r="E268" s="7">
        <v>0</v>
      </c>
      <c r="F268" s="7">
        <v>0</v>
      </c>
      <c r="G268" s="7">
        <v>1</v>
      </c>
      <c r="H268" s="8">
        <f>SUM(Tabla13[[#This Row],[PRIMER TRIMESTRE]:[CUARTO TRIMESTRE]])</f>
        <v>1</v>
      </c>
      <c r="I268" s="9">
        <v>8000000</v>
      </c>
      <c r="J268" s="9">
        <v>8000000</v>
      </c>
      <c r="K268" s="9"/>
      <c r="L268" s="7"/>
      <c r="M268" s="7"/>
      <c r="N268" s="9"/>
      <c r="O268" s="7"/>
      <c r="T268" s="5" t="s">
        <v>222</v>
      </c>
    </row>
    <row r="269" spans="1:20" x14ac:dyDescent="0.25">
      <c r="A269" s="7"/>
      <c r="B269" s="7"/>
      <c r="C269" s="7"/>
      <c r="D269" s="7"/>
      <c r="E269" s="7"/>
      <c r="F269" s="7"/>
      <c r="G269" s="7"/>
      <c r="H269" s="8">
        <f>SUM(Tabla13[[#This Row],[PRIMER TRIMESTRE]:[CUARTO TRIMESTRE]])</f>
        <v>0</v>
      </c>
      <c r="I269" s="9"/>
      <c r="J269" s="9"/>
      <c r="K269" s="9"/>
      <c r="L269" s="7"/>
      <c r="M269" s="7"/>
      <c r="N269" s="9"/>
      <c r="O269" s="7"/>
      <c r="T269" s="5" t="s">
        <v>223</v>
      </c>
    </row>
    <row r="270" spans="1:20" x14ac:dyDescent="0.25">
      <c r="A270" s="7" t="s">
        <v>287</v>
      </c>
      <c r="B270" s="7" t="s">
        <v>547</v>
      </c>
      <c r="C270" s="7" t="s">
        <v>391</v>
      </c>
      <c r="D270" s="7">
        <v>0</v>
      </c>
      <c r="E270" s="7">
        <v>0</v>
      </c>
      <c r="F270" s="7">
        <v>0</v>
      </c>
      <c r="G270" s="7">
        <v>1</v>
      </c>
      <c r="H270" s="8">
        <f>SUM(Tabla13[[#This Row],[PRIMER TRIMESTRE]:[CUARTO TRIMESTRE]])</f>
        <v>1</v>
      </c>
      <c r="I270" s="9">
        <v>5000000</v>
      </c>
      <c r="J270" s="9">
        <v>5000000</v>
      </c>
      <c r="K270" s="9"/>
      <c r="L270" s="7"/>
      <c r="M270" s="7"/>
      <c r="N270" s="9"/>
      <c r="O270" s="7"/>
      <c r="T270" s="5" t="s">
        <v>224</v>
      </c>
    </row>
    <row r="271" spans="1:20" x14ac:dyDescent="0.25">
      <c r="A271" s="7"/>
      <c r="B271" s="7"/>
      <c r="C271" s="7"/>
      <c r="D271" s="7"/>
      <c r="E271" s="7"/>
      <c r="F271" s="7"/>
      <c r="G271" s="7"/>
      <c r="H271" s="8">
        <f>SUM(Tabla13[[#This Row],[PRIMER TRIMESTRE]:[CUARTO TRIMESTRE]])</f>
        <v>0</v>
      </c>
      <c r="I271" s="9"/>
      <c r="J271" s="9"/>
      <c r="K271" s="9"/>
      <c r="L271" s="7"/>
      <c r="M271" s="7"/>
      <c r="N271" s="9"/>
      <c r="O271" s="7"/>
      <c r="T271" s="5" t="s">
        <v>225</v>
      </c>
    </row>
    <row r="272" spans="1:20" x14ac:dyDescent="0.25">
      <c r="A272" s="7"/>
      <c r="B272" s="7"/>
      <c r="C272" s="7"/>
      <c r="D272" s="7"/>
      <c r="E272" s="7"/>
      <c r="F272" s="7"/>
      <c r="G272" s="7"/>
      <c r="H272" s="8">
        <f>SUM(Tabla13[[#This Row],[PRIMER TRIMESTRE]:[CUARTO TRIMESTRE]])</f>
        <v>0</v>
      </c>
      <c r="I272" s="9"/>
      <c r="J272" s="9"/>
      <c r="K272" s="9"/>
      <c r="L272" s="7"/>
      <c r="M272" s="7"/>
      <c r="N272" s="9"/>
      <c r="O272" s="7"/>
      <c r="T272" s="5" t="s">
        <v>226</v>
      </c>
    </row>
    <row r="273" spans="1:20" x14ac:dyDescent="0.25">
      <c r="A273" s="7"/>
      <c r="B273" s="7"/>
      <c r="C273" s="7"/>
      <c r="D273" s="7"/>
      <c r="E273" s="7"/>
      <c r="F273" s="7"/>
      <c r="G273" s="7"/>
      <c r="H273" s="8">
        <f>SUM(Tabla13[[#This Row],[PRIMER TRIMESTRE]:[CUARTO TRIMESTRE]])</f>
        <v>0</v>
      </c>
      <c r="I273" s="9"/>
      <c r="J273" s="9"/>
      <c r="K273" s="9"/>
      <c r="L273" s="7"/>
      <c r="M273" s="7"/>
      <c r="N273" s="9"/>
      <c r="O273" s="7"/>
      <c r="T273" s="5" t="s">
        <v>227</v>
      </c>
    </row>
    <row r="274" spans="1:20" x14ac:dyDescent="0.25">
      <c r="A274" s="7"/>
      <c r="B274" s="7"/>
      <c r="C274" s="7"/>
      <c r="D274" s="7"/>
      <c r="E274" s="7"/>
      <c r="F274" s="7"/>
      <c r="G274" s="7"/>
      <c r="H274" s="8">
        <f>SUM(Tabla13[[#This Row],[PRIMER TRIMESTRE]:[CUARTO TRIMESTRE]])</f>
        <v>0</v>
      </c>
      <c r="I274" s="9"/>
      <c r="J274" s="9"/>
      <c r="K274" s="9"/>
      <c r="L274" s="7"/>
      <c r="M274" s="7"/>
      <c r="N274" s="9"/>
      <c r="O274" s="7"/>
      <c r="T274" s="5" t="s">
        <v>228</v>
      </c>
    </row>
    <row r="275" spans="1:20" x14ac:dyDescent="0.25">
      <c r="A275" s="7"/>
      <c r="B275" s="7"/>
      <c r="C275" s="7"/>
      <c r="D275" s="7"/>
      <c r="E275" s="7"/>
      <c r="F275" s="7"/>
      <c r="G275" s="7"/>
      <c r="H275" s="8">
        <f>SUM(Tabla13[[#This Row],[PRIMER TRIMESTRE]:[CUARTO TRIMESTRE]])</f>
        <v>0</v>
      </c>
      <c r="I275" s="9"/>
      <c r="J275" s="9"/>
      <c r="K275" s="9"/>
      <c r="L275" s="7"/>
      <c r="M275" s="7"/>
      <c r="N275" s="9"/>
      <c r="O275" s="7"/>
      <c r="T275" s="5" t="s">
        <v>229</v>
      </c>
    </row>
    <row r="276" spans="1:20" x14ac:dyDescent="0.25">
      <c r="A276" s="7"/>
      <c r="B276" s="7"/>
      <c r="C276" s="7"/>
      <c r="D276" s="7"/>
      <c r="E276" s="7"/>
      <c r="F276" s="7"/>
      <c r="G276" s="7"/>
      <c r="H276" s="8">
        <f>SUM(Tabla13[[#This Row],[PRIMER TRIMESTRE]:[CUARTO TRIMESTRE]])</f>
        <v>0</v>
      </c>
      <c r="I276" s="9"/>
      <c r="J276" s="9"/>
      <c r="K276" s="9"/>
      <c r="L276" s="7"/>
      <c r="M276" s="7"/>
      <c r="N276" s="9"/>
      <c r="O276" s="7"/>
      <c r="T276" s="5" t="s">
        <v>230</v>
      </c>
    </row>
    <row r="277" spans="1:20" x14ac:dyDescent="0.25">
      <c r="A277" s="7"/>
      <c r="B277" s="7"/>
      <c r="C277" s="7"/>
      <c r="D277" s="7"/>
      <c r="E277" s="7"/>
      <c r="F277" s="7"/>
      <c r="G277" s="7"/>
      <c r="H277" s="8">
        <f>SUM(Tabla13[[#This Row],[PRIMER TRIMESTRE]:[CUARTO TRIMESTRE]])</f>
        <v>0</v>
      </c>
      <c r="I277" s="9"/>
      <c r="J277" s="9"/>
      <c r="K277" s="9"/>
      <c r="L277" s="7"/>
      <c r="M277" s="7"/>
      <c r="N277" s="9"/>
      <c r="O277" s="7"/>
      <c r="T277" s="5" t="s">
        <v>231</v>
      </c>
    </row>
    <row r="278" spans="1:20" x14ac:dyDescent="0.25">
      <c r="A278" s="7"/>
      <c r="B278" s="7"/>
      <c r="C278" s="7"/>
      <c r="D278" s="7"/>
      <c r="E278" s="7"/>
      <c r="F278" s="7"/>
      <c r="G278" s="7"/>
      <c r="H278" s="8">
        <f>SUM(Tabla13[[#This Row],[PRIMER TRIMESTRE]:[CUARTO TRIMESTRE]])</f>
        <v>0</v>
      </c>
      <c r="I278" s="9"/>
      <c r="J278" s="9"/>
      <c r="K278" s="9"/>
      <c r="L278" s="7"/>
      <c r="M278" s="7"/>
      <c r="N278" s="9"/>
      <c r="O278" s="7"/>
      <c r="T278" s="5" t="s">
        <v>232</v>
      </c>
    </row>
    <row r="279" spans="1:20" x14ac:dyDescent="0.25">
      <c r="A279" s="7"/>
      <c r="B279" s="7"/>
      <c r="C279" s="7"/>
      <c r="D279" s="7"/>
      <c r="E279" s="7"/>
      <c r="F279" s="7"/>
      <c r="G279" s="7"/>
      <c r="H279" s="8">
        <f>SUM(Tabla13[[#This Row],[PRIMER TRIMESTRE]:[CUARTO TRIMESTRE]])</f>
        <v>0</v>
      </c>
      <c r="I279" s="9"/>
      <c r="J279" s="9"/>
      <c r="K279" s="9"/>
      <c r="L279" s="7"/>
      <c r="M279" s="7"/>
      <c r="N279" s="9"/>
      <c r="O279" s="7"/>
      <c r="T279" s="5" t="s">
        <v>233</v>
      </c>
    </row>
    <row r="280" spans="1:20" x14ac:dyDescent="0.25">
      <c r="A280" s="7"/>
      <c r="B280" s="7"/>
      <c r="C280" s="7"/>
      <c r="D280" s="7"/>
      <c r="E280" s="7"/>
      <c r="F280" s="7"/>
      <c r="G280" s="7"/>
      <c r="H280" s="8">
        <f>SUM(Tabla13[[#This Row],[PRIMER TRIMESTRE]:[CUARTO TRIMESTRE]])</f>
        <v>0</v>
      </c>
      <c r="I280" s="9"/>
      <c r="J280" s="9"/>
      <c r="K280" s="9"/>
      <c r="L280" s="7"/>
      <c r="M280" s="7"/>
      <c r="N280" s="9"/>
      <c r="O280" s="7"/>
      <c r="T280" s="5" t="s">
        <v>234</v>
      </c>
    </row>
    <row r="281" spans="1:20" x14ac:dyDescent="0.25">
      <c r="A281" s="7"/>
      <c r="B281" s="7"/>
      <c r="C281" s="7"/>
      <c r="D281" s="7"/>
      <c r="E281" s="7"/>
      <c r="F281" s="7"/>
      <c r="G281" s="7"/>
      <c r="H281" s="8">
        <f>SUM(Tabla13[[#This Row],[PRIMER TRIMESTRE]:[CUARTO TRIMESTRE]])</f>
        <v>0</v>
      </c>
      <c r="I281" s="9"/>
      <c r="J281" s="9"/>
      <c r="K281" s="9"/>
      <c r="L281" s="7"/>
      <c r="M281" s="7"/>
      <c r="N281" s="9"/>
      <c r="O281" s="7"/>
      <c r="T281" s="5" t="s">
        <v>235</v>
      </c>
    </row>
    <row r="282" spans="1:20" x14ac:dyDescent="0.25">
      <c r="A282" s="7"/>
      <c r="B282" s="7"/>
      <c r="C282" s="7"/>
      <c r="D282" s="7"/>
      <c r="E282" s="7"/>
      <c r="F282" s="7"/>
      <c r="G282" s="7"/>
      <c r="H282" s="8">
        <f>SUM(Tabla13[[#This Row],[PRIMER TRIMESTRE]:[CUARTO TRIMESTRE]])</f>
        <v>0</v>
      </c>
      <c r="I282" s="9"/>
      <c r="J282" s="9"/>
      <c r="K282" s="9"/>
      <c r="L282" s="7"/>
      <c r="M282" s="7"/>
      <c r="N282" s="9"/>
      <c r="O282" s="7"/>
      <c r="T282" s="5" t="s">
        <v>236</v>
      </c>
    </row>
    <row r="283" spans="1:20" x14ac:dyDescent="0.25">
      <c r="A283" s="7"/>
      <c r="B283" s="7"/>
      <c r="C283" s="7"/>
      <c r="D283" s="7"/>
      <c r="E283" s="7"/>
      <c r="F283" s="7"/>
      <c r="G283" s="7"/>
      <c r="H283" s="8">
        <f>SUM(Tabla13[[#This Row],[PRIMER TRIMESTRE]:[CUARTO TRIMESTRE]])</f>
        <v>0</v>
      </c>
      <c r="I283" s="9"/>
      <c r="J283" s="9"/>
      <c r="K283" s="9"/>
      <c r="L283" s="7"/>
      <c r="M283" s="7"/>
      <c r="N283" s="9"/>
      <c r="O283" s="7"/>
      <c r="T283" s="5" t="s">
        <v>237</v>
      </c>
    </row>
    <row r="284" spans="1:20" x14ac:dyDescent="0.25">
      <c r="A284" s="7"/>
      <c r="B284" s="7"/>
      <c r="C284" s="7"/>
      <c r="D284" s="7"/>
      <c r="E284" s="7"/>
      <c r="F284" s="7"/>
      <c r="G284" s="7"/>
      <c r="H284" s="8">
        <f>SUM(Tabla13[[#This Row],[PRIMER TRIMESTRE]:[CUARTO TRIMESTRE]])</f>
        <v>0</v>
      </c>
      <c r="I284" s="9"/>
      <c r="J284" s="9"/>
      <c r="K284" s="9"/>
      <c r="L284" s="7"/>
      <c r="M284" s="7"/>
      <c r="N284" s="9"/>
      <c r="O284" s="7"/>
      <c r="T284" s="5" t="s">
        <v>238</v>
      </c>
    </row>
    <row r="285" spans="1:20" x14ac:dyDescent="0.25">
      <c r="A285" s="7"/>
      <c r="B285" s="7"/>
      <c r="C285" s="7"/>
      <c r="D285" s="7"/>
      <c r="E285" s="7"/>
      <c r="F285" s="7"/>
      <c r="G285" s="7"/>
      <c r="H285" s="8">
        <f>SUM(Tabla13[[#This Row],[PRIMER TRIMESTRE]:[CUARTO TRIMESTRE]])</f>
        <v>0</v>
      </c>
      <c r="I285" s="9"/>
      <c r="J285" s="9"/>
      <c r="K285" s="9"/>
      <c r="L285" s="7"/>
      <c r="M285" s="7"/>
      <c r="N285" s="9"/>
      <c r="O285" s="7"/>
      <c r="T285" s="5" t="s">
        <v>239</v>
      </c>
    </row>
    <row r="286" spans="1:20" x14ac:dyDescent="0.25">
      <c r="A286" s="7"/>
      <c r="B286" s="7"/>
      <c r="C286" s="7"/>
      <c r="D286" s="7"/>
      <c r="E286" s="7"/>
      <c r="F286" s="7"/>
      <c r="G286" s="7"/>
      <c r="H286" s="8">
        <f>SUM(Tabla13[[#This Row],[PRIMER TRIMESTRE]:[CUARTO TRIMESTRE]])</f>
        <v>0</v>
      </c>
      <c r="I286" s="9"/>
      <c r="J286" s="9"/>
      <c r="K286" s="9"/>
      <c r="L286" s="7"/>
      <c r="M286" s="7"/>
      <c r="N286" s="9"/>
      <c r="O286" s="7"/>
      <c r="T286" s="5" t="s">
        <v>240</v>
      </c>
    </row>
    <row r="287" spans="1:20" x14ac:dyDescent="0.25">
      <c r="A287" s="7"/>
      <c r="B287" s="7"/>
      <c r="C287" s="7"/>
      <c r="D287" s="7"/>
      <c r="E287" s="7"/>
      <c r="F287" s="7"/>
      <c r="G287" s="7"/>
      <c r="H287" s="8">
        <f>SUM(Tabla13[[#This Row],[PRIMER TRIMESTRE]:[CUARTO TRIMESTRE]])</f>
        <v>0</v>
      </c>
      <c r="I287" s="9"/>
      <c r="J287" s="9"/>
      <c r="K287" s="9"/>
      <c r="L287" s="7"/>
      <c r="M287" s="7"/>
      <c r="N287" s="9"/>
      <c r="O287" s="7"/>
      <c r="T287" s="5" t="s">
        <v>241</v>
      </c>
    </row>
    <row r="288" spans="1:20" x14ac:dyDescent="0.25">
      <c r="A288" s="29"/>
      <c r="B288" s="29"/>
      <c r="C288" s="29"/>
      <c r="D288" s="29"/>
      <c r="E288" s="29"/>
      <c r="F288" s="29"/>
      <c r="G288" s="29"/>
      <c r="H288" s="30">
        <f>SUM(Tabla13[[#This Row],[PRIMER TRIMESTRE]:[CUARTO TRIMESTRE]])</f>
        <v>0</v>
      </c>
      <c r="I288" s="29"/>
      <c r="J288" s="30"/>
      <c r="K288" s="31"/>
      <c r="L288" s="29"/>
      <c r="M288" s="29"/>
      <c r="N288" s="29"/>
      <c r="O288" s="32"/>
      <c r="T288" s="5" t="s">
        <v>242</v>
      </c>
    </row>
    <row r="289" spans="1:20" x14ac:dyDescent="0.25">
      <c r="A289" s="29"/>
      <c r="B289" s="29"/>
      <c r="C289" s="29"/>
      <c r="D289" s="29"/>
      <c r="E289" s="29"/>
      <c r="F289" s="29"/>
      <c r="G289" s="29"/>
      <c r="H289" s="30">
        <f>SUM(Tabla13[[#This Row],[PRIMER TRIMESTRE]:[CUARTO TRIMESTRE]])</f>
        <v>0</v>
      </c>
      <c r="I289" s="29"/>
      <c r="J289" s="30"/>
      <c r="K289" s="31"/>
      <c r="L289" s="29"/>
      <c r="M289" s="29"/>
      <c r="N289" s="29"/>
      <c r="O289" s="32"/>
      <c r="T289" s="5" t="s">
        <v>243</v>
      </c>
    </row>
    <row r="290" spans="1:20" x14ac:dyDescent="0.25">
      <c r="A290" s="29"/>
      <c r="B290" s="29"/>
      <c r="C290" s="29"/>
      <c r="D290" s="29"/>
      <c r="E290" s="29"/>
      <c r="F290" s="29"/>
      <c r="G290" s="29"/>
      <c r="H290" s="30">
        <f>SUM(Tabla13[[#This Row],[PRIMER TRIMESTRE]:[CUARTO TRIMESTRE]])</f>
        <v>0</v>
      </c>
      <c r="I290" s="29"/>
      <c r="J290" s="30"/>
      <c r="K290" s="31"/>
      <c r="L290" s="29"/>
      <c r="M290" s="29"/>
      <c r="N290" s="29"/>
      <c r="O290" s="32"/>
      <c r="T290" s="5" t="s">
        <v>244</v>
      </c>
    </row>
    <row r="291" spans="1:20" x14ac:dyDescent="0.25">
      <c r="A291" s="29"/>
      <c r="B291" s="29"/>
      <c r="C291" s="29"/>
      <c r="D291" s="29"/>
      <c r="E291" s="29"/>
      <c r="F291" s="29"/>
      <c r="G291" s="29"/>
      <c r="H291" s="30">
        <f>SUM(Tabla13[[#This Row],[PRIMER TRIMESTRE]:[CUARTO TRIMESTRE]])</f>
        <v>0</v>
      </c>
      <c r="I291" s="29"/>
      <c r="J291" s="30"/>
      <c r="K291" s="31"/>
      <c r="L291" s="29"/>
      <c r="M291" s="29"/>
      <c r="N291" s="29"/>
      <c r="O291" s="32"/>
      <c r="T291" s="5" t="s">
        <v>245</v>
      </c>
    </row>
    <row r="292" spans="1:20" x14ac:dyDescent="0.25">
      <c r="A292" s="65"/>
      <c r="B292" s="65"/>
      <c r="C292" s="65"/>
      <c r="D292" s="65"/>
      <c r="E292" s="65"/>
      <c r="F292" s="65"/>
      <c r="G292" s="65"/>
      <c r="H292" s="66"/>
      <c r="I292" s="65"/>
      <c r="J292" s="70">
        <f>SUBTOTAL(109,Tabla13[COSTO TOTAL UNITARIO])</f>
        <v>172875740.50999999</v>
      </c>
      <c r="K292" s="67"/>
      <c r="L292" s="65"/>
      <c r="M292" s="65"/>
      <c r="N292" s="65"/>
      <c r="O292" s="71"/>
      <c r="T292" s="5" t="s">
        <v>246</v>
      </c>
    </row>
    <row r="293" spans="1:20" x14ac:dyDescent="0.25">
      <c r="O293" s="2"/>
      <c r="T293" s="5" t="s">
        <v>247</v>
      </c>
    </row>
    <row r="294" spans="1:20" x14ac:dyDescent="0.25">
      <c r="O294" s="2"/>
      <c r="T294" s="5" t="s">
        <v>248</v>
      </c>
    </row>
    <row r="295" spans="1:20" x14ac:dyDescent="0.25">
      <c r="O295" s="2"/>
      <c r="T295" s="5" t="s">
        <v>249</v>
      </c>
    </row>
    <row r="296" spans="1:20" x14ac:dyDescent="0.25">
      <c r="O296" s="2"/>
      <c r="T296" s="5" t="s">
        <v>250</v>
      </c>
    </row>
    <row r="297" spans="1:20" x14ac:dyDescent="0.25">
      <c r="O297" s="2"/>
      <c r="T297" s="5" t="s">
        <v>251</v>
      </c>
    </row>
    <row r="298" spans="1:20" x14ac:dyDescent="0.25">
      <c r="O298" s="2"/>
      <c r="T298" s="5" t="s">
        <v>252</v>
      </c>
    </row>
    <row r="299" spans="1:20" x14ac:dyDescent="0.25">
      <c r="O299" s="2"/>
      <c r="T299" s="5" t="s">
        <v>253</v>
      </c>
    </row>
    <row r="300" spans="1:20" x14ac:dyDescent="0.25">
      <c r="O300" s="2"/>
      <c r="T300" s="5" t="s">
        <v>254</v>
      </c>
    </row>
    <row r="301" spans="1:20" x14ac:dyDescent="0.25">
      <c r="O301" s="2"/>
      <c r="T301" s="5" t="s">
        <v>255</v>
      </c>
    </row>
    <row r="302" spans="1:20" x14ac:dyDescent="0.25">
      <c r="O302" s="2"/>
      <c r="T302" s="5" t="s">
        <v>256</v>
      </c>
    </row>
    <row r="303" spans="1:20" x14ac:dyDescent="0.25">
      <c r="O303" s="2"/>
      <c r="T303" s="5" t="s">
        <v>257</v>
      </c>
    </row>
    <row r="304" spans="1:20" x14ac:dyDescent="0.25">
      <c r="O304" s="2"/>
      <c r="T304" s="5" t="s">
        <v>258</v>
      </c>
    </row>
    <row r="305" spans="15:20" x14ac:dyDescent="0.25">
      <c r="O305" s="2"/>
      <c r="T305" s="5" t="s">
        <v>259</v>
      </c>
    </row>
    <row r="306" spans="15:20" x14ac:dyDescent="0.25">
      <c r="O306" s="2"/>
      <c r="T306" s="5" t="s">
        <v>260</v>
      </c>
    </row>
    <row r="307" spans="15:20" x14ac:dyDescent="0.25">
      <c r="O307" s="2"/>
      <c r="T307" s="5" t="s">
        <v>261</v>
      </c>
    </row>
    <row r="308" spans="15:20" x14ac:dyDescent="0.25">
      <c r="O308" s="2"/>
      <c r="T308" s="5" t="s">
        <v>262</v>
      </c>
    </row>
    <row r="309" spans="15:20" x14ac:dyDescent="0.25">
      <c r="O309" s="2"/>
      <c r="T309" s="5" t="s">
        <v>263</v>
      </c>
    </row>
    <row r="310" spans="15:20" x14ac:dyDescent="0.25">
      <c r="O310" s="2"/>
      <c r="T310" s="5" t="s">
        <v>264</v>
      </c>
    </row>
    <row r="311" spans="15:20" x14ac:dyDescent="0.25">
      <c r="O311" s="2"/>
      <c r="T311" s="5" t="s">
        <v>265</v>
      </c>
    </row>
    <row r="312" spans="15:20" x14ac:dyDescent="0.25">
      <c r="O312" s="2"/>
      <c r="T312" s="5" t="s">
        <v>266</v>
      </c>
    </row>
    <row r="313" spans="15:20" x14ac:dyDescent="0.25">
      <c r="O313" s="2"/>
      <c r="T313" s="5" t="s">
        <v>267</v>
      </c>
    </row>
    <row r="314" spans="15:20" x14ac:dyDescent="0.25">
      <c r="O314" s="2"/>
      <c r="T314" s="5" t="s">
        <v>268</v>
      </c>
    </row>
    <row r="315" spans="15:20" x14ac:dyDescent="0.25">
      <c r="O315" s="2"/>
      <c r="T315" s="5" t="s">
        <v>269</v>
      </c>
    </row>
    <row r="316" spans="15:20" x14ac:dyDescent="0.25">
      <c r="O316" s="2"/>
      <c r="T316" s="5" t="s">
        <v>270</v>
      </c>
    </row>
    <row r="317" spans="15:20" x14ac:dyDescent="0.25">
      <c r="O317" s="2"/>
      <c r="T317" s="5" t="s">
        <v>271</v>
      </c>
    </row>
    <row r="318" spans="15:20" x14ac:dyDescent="0.25">
      <c r="O318" s="2"/>
      <c r="T318" s="5" t="s">
        <v>272</v>
      </c>
    </row>
    <row r="319" spans="15:20" x14ac:dyDescent="0.25">
      <c r="O319" s="2"/>
      <c r="T319" s="5" t="s">
        <v>273</v>
      </c>
    </row>
    <row r="320" spans="15:20" x14ac:dyDescent="0.25">
      <c r="O320" s="2"/>
      <c r="T320" s="5" t="s">
        <v>274</v>
      </c>
    </row>
    <row r="321" spans="15:20" x14ac:dyDescent="0.25">
      <c r="O321" s="2"/>
      <c r="T321" s="5" t="s">
        <v>275</v>
      </c>
    </row>
    <row r="322" spans="15:20" x14ac:dyDescent="0.25">
      <c r="O322" s="2"/>
      <c r="T322" s="5" t="s">
        <v>276</v>
      </c>
    </row>
    <row r="323" spans="15:20" x14ac:dyDescent="0.25">
      <c r="O323" s="2"/>
      <c r="T323" s="5" t="s">
        <v>277</v>
      </c>
    </row>
    <row r="324" spans="15:20" x14ac:dyDescent="0.25">
      <c r="O324" s="2"/>
      <c r="T324" s="5" t="s">
        <v>278</v>
      </c>
    </row>
    <row r="325" spans="15:20" x14ac:dyDescent="0.25">
      <c r="O325" s="2"/>
      <c r="T325" s="5" t="s">
        <v>279</v>
      </c>
    </row>
    <row r="326" spans="15:20" x14ac:dyDescent="0.25">
      <c r="O326" s="2"/>
      <c r="T326" s="5" t="s">
        <v>280</v>
      </c>
    </row>
    <row r="327" spans="15:20" x14ac:dyDescent="0.25">
      <c r="O327" s="2"/>
      <c r="T327" s="5" t="s">
        <v>281</v>
      </c>
    </row>
    <row r="328" spans="15:20" x14ac:dyDescent="0.25">
      <c r="O328" s="2"/>
      <c r="T328" s="5" t="s">
        <v>282</v>
      </c>
    </row>
    <row r="329" spans="15:20" x14ac:dyDescent="0.25">
      <c r="O329" s="2"/>
      <c r="T329" s="5" t="s">
        <v>283</v>
      </c>
    </row>
    <row r="330" spans="15:20" x14ac:dyDescent="0.25">
      <c r="O330" s="2"/>
      <c r="T330" s="5" t="s">
        <v>284</v>
      </c>
    </row>
    <row r="331" spans="15:20" x14ac:dyDescent="0.25">
      <c r="O331" s="2"/>
      <c r="T331" s="5" t="s">
        <v>285</v>
      </c>
    </row>
    <row r="332" spans="15:20" x14ac:dyDescent="0.25">
      <c r="O332" s="2"/>
      <c r="T332" s="5" t="s">
        <v>286</v>
      </c>
    </row>
    <row r="333" spans="15:20" x14ac:dyDescent="0.25">
      <c r="O333" s="2"/>
      <c r="T333" s="5" t="s">
        <v>287</v>
      </c>
    </row>
    <row r="334" spans="15:20" x14ac:dyDescent="0.25">
      <c r="O334" s="2"/>
      <c r="T334" s="5" t="s">
        <v>288</v>
      </c>
    </row>
    <row r="335" spans="15:20" x14ac:dyDescent="0.25">
      <c r="O335" s="2"/>
      <c r="T335" s="5" t="s">
        <v>289</v>
      </c>
    </row>
    <row r="336" spans="15:20" x14ac:dyDescent="0.25">
      <c r="O336" s="2"/>
      <c r="T336" s="5" t="s">
        <v>290</v>
      </c>
    </row>
    <row r="337" spans="15:20" x14ac:dyDescent="0.25">
      <c r="O337" s="2"/>
      <c r="T337" s="5" t="s">
        <v>291</v>
      </c>
    </row>
    <row r="338" spans="15:20" x14ac:dyDescent="0.25">
      <c r="O338" s="2"/>
      <c r="T338" s="5" t="s">
        <v>292</v>
      </c>
    </row>
    <row r="339" spans="15:20" x14ac:dyDescent="0.25">
      <c r="O339" s="2"/>
      <c r="T339" s="5" t="s">
        <v>293</v>
      </c>
    </row>
    <row r="340" spans="15:20" x14ac:dyDescent="0.25">
      <c r="O340" s="2"/>
      <c r="T340" s="5" t="s">
        <v>294</v>
      </c>
    </row>
    <row r="341" spans="15:20" x14ac:dyDescent="0.25">
      <c r="O341" s="2"/>
      <c r="T341" s="5" t="s">
        <v>295</v>
      </c>
    </row>
    <row r="342" spans="15:20" x14ac:dyDescent="0.25">
      <c r="O342" s="2"/>
      <c r="T342" s="5" t="s">
        <v>296</v>
      </c>
    </row>
    <row r="343" spans="15:20" x14ac:dyDescent="0.25">
      <c r="O343" s="2"/>
      <c r="T343" s="5" t="s">
        <v>297</v>
      </c>
    </row>
    <row r="344" spans="15:20" x14ac:dyDescent="0.25">
      <c r="O344" s="2"/>
      <c r="T344" s="5" t="s">
        <v>298</v>
      </c>
    </row>
    <row r="345" spans="15:20" x14ac:dyDescent="0.25">
      <c r="O345" s="2"/>
      <c r="T345" s="5" t="s">
        <v>299</v>
      </c>
    </row>
    <row r="346" spans="15:20" x14ac:dyDescent="0.25">
      <c r="O346" s="2"/>
      <c r="T346" s="5" t="s">
        <v>300</v>
      </c>
    </row>
    <row r="347" spans="15:20" x14ac:dyDescent="0.25">
      <c r="O347" s="2"/>
      <c r="T347" s="5" t="s">
        <v>301</v>
      </c>
    </row>
    <row r="348" spans="15:20" x14ac:dyDescent="0.25">
      <c r="O348" s="2"/>
      <c r="T348" s="5" t="s">
        <v>302</v>
      </c>
    </row>
    <row r="349" spans="15:20" x14ac:dyDescent="0.25">
      <c r="O349" s="2"/>
      <c r="T349" s="5" t="s">
        <v>303</v>
      </c>
    </row>
    <row r="350" spans="15:20" x14ac:dyDescent="0.25">
      <c r="O350" s="2"/>
      <c r="T350" s="5" t="s">
        <v>304</v>
      </c>
    </row>
    <row r="351" spans="15:20" x14ac:dyDescent="0.25">
      <c r="O351" s="2"/>
      <c r="T351" s="5" t="s">
        <v>305</v>
      </c>
    </row>
    <row r="352" spans="15:20" x14ac:dyDescent="0.25">
      <c r="O352" s="2"/>
      <c r="T352" s="5" t="s">
        <v>306</v>
      </c>
    </row>
    <row r="353" spans="15:15" x14ac:dyDescent="0.25">
      <c r="O353" s="2"/>
    </row>
    <row r="354" spans="15:15" x14ac:dyDescent="0.25">
      <c r="O354" s="2"/>
    </row>
    <row r="355" spans="15:15" x14ac:dyDescent="0.25">
      <c r="O355" s="2"/>
    </row>
  </sheetData>
  <mergeCells count="8">
    <mergeCell ref="D137:G137"/>
    <mergeCell ref="D9:G9"/>
    <mergeCell ref="A7:B7"/>
    <mergeCell ref="A3:A5"/>
    <mergeCell ref="A6:O6"/>
    <mergeCell ref="A131:A133"/>
    <mergeCell ref="A134:O134"/>
    <mergeCell ref="A135:B135"/>
  </mergeCells>
  <dataValidations xWindow="611" yWindow="318" count="12">
    <dataValidation allowBlank="1" showInputMessage="1" showErrorMessage="1" promptTitle="PACC" prompt="Este valor se calculará automáticamente, resultado de la multiplicación de la cantidad total por el precio unitario estimado." sqref="J11:J126 J139:J291"/>
    <dataValidation allowBlank="1" showInputMessage="1" showErrorMessage="1" promptTitle="PACC" prompt="Digite el precio unitario estimado._x000a_" sqref="I11:I126 I139:I291"/>
    <dataValidation allowBlank="1" showInputMessage="1" showErrorMessage="1" promptTitle="PACC" prompt="Digite la descripción de la compra o contratación." sqref="B139:B291 B11:B32 C33 B34:B126"/>
    <dataValidation allowBlank="1" showInputMessage="1" showErrorMessage="1" promptTitle="PACC" prompt="Digite la unidad de medida._x000a__x000a_" sqref="C139:C291 C11:C32 C34:C126"/>
    <dataValidation allowBlank="1" showInputMessage="1" showErrorMessage="1" promptTitle="PACC" prompt="La cantidad total resultará de la suma de las cantidades requeridas en cada trimestre. " sqref="H11:H126 H139:H291"/>
    <dataValidation type="list" allowBlank="1" showInputMessage="1" showErrorMessage="1" promptTitle="PACC" prompt="Seleccione el Código de Bienes y Servicios._x000a_" sqref="A139:A291 A11:A126">
      <formula1>$T$11:$T$352</formula1>
    </dataValidation>
    <dataValidation allowBlank="1" showInputMessage="1" showErrorMessage="1" promptTitle="PACC" prompt="Digite la cantidad requerida en este período._x000a_" sqref="D139:G291 D11:G126"/>
    <dataValidation allowBlank="1" showInputMessage="1" showErrorMessage="1" promptTitle="PACC" prompt="Este valor se calculará sumando los costos totales que posean el mismo Código de Catálogo de Bienes y Servicios." sqref="K139:K291 K11:K126"/>
    <dataValidation allowBlank="1" showInputMessage="1" showErrorMessage="1" promptTitle="PACC" prompt="Digite la fuente de financiamiento del procedimiento de referencia." sqref="M139:M291 M11:M126"/>
    <dataValidation allowBlank="1" showInputMessage="1" showErrorMessage="1" promptTitle="PACC" prompt="Digite el valor adquirido." sqref="N139:N291 N11:N126"/>
    <dataValidation allowBlank="1" showInputMessage="1" showErrorMessage="1" promptTitle="PACC" prompt="Digite las observaciones que considere." sqref="O139:O291 O11:O126"/>
    <dataValidation type="list" allowBlank="1" showInputMessage="1" showErrorMessage="1" promptTitle="PACC" prompt="Seleccione el procedimiento de selección." sqref="L139:L291 L11:L126">
      <formula1>$W$11:$W$17</formula1>
    </dataValidation>
  </dataValidations>
  <printOptions horizontalCentered="1" verticalCentered="1"/>
  <pageMargins left="0.31496062992125984" right="0.31496062992125984" top="0.35433070866141736" bottom="0.35433070866141736" header="0.31496062992125984" footer="0.31496062992125984"/>
  <pageSetup paperSize="9" scale="40" orientation="landscape" r:id="rId1"/>
  <drawing r:id="rId2"/>
  <tableParts count="2"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PACC - SNCC.F.053</vt:lpstr>
      <vt:lpstr>Hoja1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Raphael Fuentes</dc:creator>
  <cp:lastModifiedBy>ASDO17</cp:lastModifiedBy>
  <cp:lastPrinted>2021-05-19T15:31:03Z</cp:lastPrinted>
  <dcterms:created xsi:type="dcterms:W3CDTF">2010-12-13T15:49:00Z</dcterms:created>
  <dcterms:modified xsi:type="dcterms:W3CDTF">2021-07-13T15:26:00Z</dcterms:modified>
</cp:coreProperties>
</file>