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84E3E5F7-E2D0-4AD2-8473-9D182D6E4C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Print_Area" localSheetId="0">Hoja1!$A$1:$G$55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D30" i="1"/>
  <c r="F13" i="1" l="1"/>
  <c r="F31" i="1"/>
  <c r="F16" i="1"/>
  <c r="F17" i="1"/>
  <c r="F18" i="1"/>
  <c r="F23" i="1"/>
  <c r="G25" i="1" s="1"/>
  <c r="F30" i="1"/>
  <c r="G32" i="1" s="1"/>
  <c r="G34" i="1" s="1"/>
  <c r="F12" i="1"/>
  <c r="G14" i="1" l="1"/>
  <c r="F19" i="1"/>
  <c r="F20" i="1"/>
  <c r="G21" i="1" l="1"/>
  <c r="G27" i="1" s="1"/>
  <c r="G35" i="1" s="1"/>
  <c r="E43" i="1" s="1"/>
  <c r="F43" i="1" s="1"/>
  <c r="E38" i="1" l="1"/>
  <c r="F38" i="1" s="1"/>
  <c r="E44" i="1"/>
  <c r="F44" i="1" s="1"/>
  <c r="E41" i="1"/>
  <c r="F41" i="1" s="1"/>
  <c r="E42" i="1"/>
  <c r="F42" i="1" s="1"/>
  <c r="E45" i="1"/>
  <c r="F45" i="1" s="1"/>
  <c r="E40" i="1"/>
  <c r="F40" i="1" s="1"/>
  <c r="E39" i="1" l="1"/>
  <c r="F39" i="1" s="1"/>
  <c r="G46" i="1" s="1"/>
  <c r="G48" i="1" s="1"/>
</calcChain>
</file>

<file path=xl/sharedStrings.xml><?xml version="1.0" encoding="utf-8"?>
<sst xmlns="http://schemas.openxmlformats.org/spreadsheetml/2006/main" count="53" uniqueCount="48">
  <si>
    <t>No.</t>
  </si>
  <si>
    <t>DESCRIPCION</t>
  </si>
  <si>
    <t>UD</t>
  </si>
  <si>
    <t>CANT.</t>
  </si>
  <si>
    <t>P.U.</t>
  </si>
  <si>
    <t>VALOR</t>
  </si>
  <si>
    <t>TRABAJOS PRELIMINARES</t>
  </si>
  <si>
    <t>Limpieza y Acondicionamientos</t>
  </si>
  <si>
    <t>P.a.</t>
  </si>
  <si>
    <t>ML</t>
  </si>
  <si>
    <t>PINTURA</t>
  </si>
  <si>
    <t>Uds</t>
  </si>
  <si>
    <t>SUB TOTAL GENERAL (2)</t>
  </si>
  <si>
    <t>INSTALACION ELECTRICA</t>
  </si>
  <si>
    <t>Pintura en General</t>
  </si>
  <si>
    <t>GASTOS GENERALES</t>
  </si>
  <si>
    <t>Seguros Y Fianzas</t>
  </si>
  <si>
    <t>Ley 6-86 (Prestaciones laborales)</t>
  </si>
  <si>
    <t>Codia (1/1000)</t>
  </si>
  <si>
    <t>TOTAL GENERAL</t>
  </si>
  <si>
    <t>SUB TOTAL</t>
  </si>
  <si>
    <t>SUB TOTAL GENERAL (1)</t>
  </si>
  <si>
    <t>uds</t>
  </si>
  <si>
    <t xml:space="preserve">Transporte </t>
  </si>
  <si>
    <t>PRESUPUESTO CONTRATADO</t>
  </si>
  <si>
    <t>AYUNTAMIENTO SANTO DOMINGO OESTE</t>
  </si>
  <si>
    <t>“COMPROMETIDOS CON LA TRANSPARENCIA”</t>
  </si>
  <si>
    <t>DIRECCION GENERAL DE OBRAS MUNICIPALES</t>
  </si>
  <si>
    <r>
      <t>Calle H Zona Industrial de Herrera, en las Instalaciones del mercado de</t>
    </r>
    <r>
      <rPr>
        <b/>
        <i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pintura  </t>
    </r>
    <r>
      <rPr>
        <b/>
        <i/>
        <sz val="10"/>
        <color theme="1"/>
        <rFont val="Arial"/>
        <family val="2"/>
      </rPr>
      <t xml:space="preserve">                                              </t>
    </r>
  </si>
  <si>
    <t>Santo Domingo Oeste, Rep. Dom.</t>
  </si>
  <si>
    <t>Tomacorriente 110V en glorieta</t>
  </si>
  <si>
    <t>Pintura en bordes y contenes Color Amarillo Trafico</t>
  </si>
  <si>
    <t>ACERAS</t>
  </si>
  <si>
    <t>Brillado de Vibrazo y pulimento</t>
  </si>
  <si>
    <t>SUB TOTAL GENERAL (1+2)</t>
  </si>
  <si>
    <r>
      <rPr>
        <b/>
        <sz val="9"/>
        <color theme="1"/>
        <rFont val="Arial"/>
        <family val="2"/>
      </rPr>
      <t>Ubicación</t>
    </r>
    <r>
      <rPr>
        <sz val="9"/>
        <color theme="1"/>
        <rFont val="Arial"/>
        <family val="2"/>
      </rPr>
      <t>: C/ Orfeo esq. Calle Atlas, Sector Olimpo</t>
    </r>
  </si>
  <si>
    <r>
      <t>M</t>
    </r>
    <r>
      <rPr>
        <vertAlign val="superscript"/>
        <sz val="10"/>
        <color theme="1"/>
        <rFont val="Arial"/>
        <family val="2"/>
      </rPr>
      <t>2</t>
    </r>
  </si>
  <si>
    <r>
      <rPr>
        <b/>
        <sz val="9"/>
        <color theme="1"/>
        <rFont val="Arial"/>
        <family val="2"/>
      </rPr>
      <t>Obra</t>
    </r>
    <r>
      <rPr>
        <sz val="9"/>
        <color theme="1"/>
        <rFont val="Arial"/>
        <family val="2"/>
      </rPr>
      <t>: Remodelación del Parque Olimpo</t>
    </r>
  </si>
  <si>
    <t>Corte de raíz, corte de ramas y podar arboles.</t>
  </si>
  <si>
    <t>Interruptor Sencillo en glorieta</t>
  </si>
  <si>
    <t>Acometida Eléctrica en glorieta</t>
  </si>
  <si>
    <t>Mano de obra eléctrico</t>
  </si>
  <si>
    <t>Reparación de áreas en Vibrazo</t>
  </si>
  <si>
    <t>Dirección Técnica</t>
  </si>
  <si>
    <t>ITBIS (Dirección Técnica)</t>
  </si>
  <si>
    <t xml:space="preserve">Gastos Administrativos </t>
  </si>
  <si>
    <t>Imprevistos</t>
  </si>
  <si>
    <t>Suministro e instalacion Lámparas led con fotoceldas (Con Alimentación de Luz solar) inc. Desintalacion lampara existente y uso de andamios)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</si>
</sst>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&quot;RD$&quot;* #,##0.00_);_(&quot;RD$&quot;* \(#,##0.00\);_(&quot;RD$&quot;* &quot;-&quot;??_);_(@_)"/>
    <numFmt numFmtId="166" formatCode="&quot;RD$&quot;#,##0.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fornian FB"/>
      <family val="1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Californian FB"/>
      <family val="1"/>
    </font>
    <font>
      <b/>
      <sz val="13"/>
      <color theme="1"/>
      <name val="Andalus"/>
      <family val="1"/>
    </font>
    <font>
      <b/>
      <sz val="14"/>
      <color theme="1"/>
      <name val="Times New Roman"/>
      <family val="1"/>
    </font>
    <font>
      <b/>
      <i/>
      <sz val="10"/>
      <color theme="1"/>
      <name val="Arial"/>
      <family val="2"/>
    </font>
    <font>
      <sz val="6"/>
      <color theme="1"/>
      <name val="Arial"/>
      <family val="2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name val="Arial"/>
      <family val="2"/>
    </font>
    <font>
      <sz val="6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06">
    <xf numFmtId="0" fontId="0" fillId="0" borderId="0" xfId="0"/>
    <xf numFmtId="2" fontId="0" fillId="0" borderId="0" xfId="0" applyNumberFormat="1"/>
    <xf numFmtId="165" fontId="0" fillId="0" borderId="0" xfId="1" applyFont="1"/>
    <xf numFmtId="9" fontId="0" fillId="0" borderId="0" xfId="2" applyFont="1"/>
    <xf numFmtId="0" fontId="2" fillId="0" borderId="0" xfId="0" applyFont="1"/>
    <xf numFmtId="9" fontId="2" fillId="0" borderId="0" xfId="2" applyFont="1"/>
    <xf numFmtId="0" fontId="3" fillId="0" borderId="0" xfId="0" applyFont="1"/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165" fontId="5" fillId="0" borderId="0" xfId="1" applyFont="1"/>
    <xf numFmtId="0" fontId="8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2" fontId="11" fillId="0" borderId="0" xfId="0" applyNumberFormat="1" applyFont="1"/>
    <xf numFmtId="165" fontId="11" fillId="0" borderId="0" xfId="1" applyFont="1"/>
    <xf numFmtId="0" fontId="12" fillId="0" borderId="0" xfId="0" applyFont="1"/>
    <xf numFmtId="2" fontId="12" fillId="0" borderId="0" xfId="0" applyNumberFormat="1" applyFont="1"/>
    <xf numFmtId="165" fontId="12" fillId="0" borderId="0" xfId="1" applyFont="1"/>
    <xf numFmtId="9" fontId="12" fillId="0" borderId="0" xfId="2" applyFont="1"/>
    <xf numFmtId="0" fontId="13" fillId="0" borderId="0" xfId="0" applyFont="1"/>
    <xf numFmtId="165" fontId="13" fillId="0" borderId="0" xfId="1" applyFont="1"/>
    <xf numFmtId="0" fontId="16" fillId="0" borderId="0" xfId="0" applyFont="1"/>
    <xf numFmtId="0" fontId="15" fillId="2" borderId="15" xfId="0" applyFont="1" applyFill="1" applyBorder="1"/>
    <xf numFmtId="0" fontId="15" fillId="2" borderId="16" xfId="0" applyFont="1" applyFill="1" applyBorder="1"/>
    <xf numFmtId="2" fontId="15" fillId="2" borderId="16" xfId="0" applyNumberFormat="1" applyFont="1" applyFill="1" applyBorder="1"/>
    <xf numFmtId="165" fontId="15" fillId="2" borderId="16" xfId="1" applyFont="1" applyFill="1" applyBorder="1" applyAlignment="1">
      <alignment horizontal="center"/>
    </xf>
    <xf numFmtId="0" fontId="15" fillId="2" borderId="17" xfId="0" applyFont="1" applyFill="1" applyBorder="1"/>
    <xf numFmtId="2" fontId="15" fillId="0" borderId="18" xfId="0" applyNumberFormat="1" applyFont="1" applyBorder="1"/>
    <xf numFmtId="0" fontId="15" fillId="0" borderId="5" xfId="0" applyFont="1" applyBorder="1"/>
    <xf numFmtId="0" fontId="16" fillId="0" borderId="5" xfId="0" applyFont="1" applyBorder="1"/>
    <xf numFmtId="2" fontId="16" fillId="0" borderId="6" xfId="0" applyNumberFormat="1" applyFont="1" applyBorder="1"/>
    <xf numFmtId="165" fontId="16" fillId="0" borderId="6" xfId="1" applyFont="1" applyBorder="1"/>
    <xf numFmtId="0" fontId="16" fillId="0" borderId="6" xfId="0" applyFont="1" applyBorder="1"/>
    <xf numFmtId="0" fontId="16" fillId="0" borderId="9" xfId="0" applyFont="1" applyBorder="1"/>
    <xf numFmtId="2" fontId="16" fillId="0" borderId="8" xfId="0" applyNumberFormat="1" applyFont="1" applyBorder="1"/>
    <xf numFmtId="0" fontId="16" fillId="0" borderId="1" xfId="0" applyFont="1" applyBorder="1"/>
    <xf numFmtId="0" fontId="16" fillId="0" borderId="4" xfId="0" applyFont="1" applyBorder="1"/>
    <xf numFmtId="2" fontId="16" fillId="0" borderId="4" xfId="0" applyNumberFormat="1" applyFont="1" applyBorder="1"/>
    <xf numFmtId="166" fontId="16" fillId="0" borderId="5" xfId="0" applyNumberFormat="1" applyFont="1" applyBorder="1"/>
    <xf numFmtId="0" fontId="16" fillId="0" borderId="22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166" fontId="16" fillId="0" borderId="2" xfId="0" applyNumberFormat="1" applyFont="1" applyBorder="1"/>
    <xf numFmtId="0" fontId="16" fillId="0" borderId="23" xfId="0" applyFont="1" applyBorder="1"/>
    <xf numFmtId="2" fontId="16" fillId="0" borderId="10" xfId="0" applyNumberFormat="1" applyFont="1" applyBorder="1"/>
    <xf numFmtId="2" fontId="16" fillId="0" borderId="0" xfId="0" applyNumberFormat="1" applyFont="1"/>
    <xf numFmtId="165" fontId="16" fillId="0" borderId="0" xfId="1" applyFont="1" applyBorder="1"/>
    <xf numFmtId="166" fontId="16" fillId="0" borderId="0" xfId="0" applyNumberFormat="1" applyFont="1"/>
    <xf numFmtId="166" fontId="16" fillId="3" borderId="23" xfId="0" applyNumberFormat="1" applyFont="1" applyFill="1" applyBorder="1"/>
    <xf numFmtId="2" fontId="15" fillId="0" borderId="8" xfId="0" applyNumberFormat="1" applyFont="1" applyBorder="1"/>
    <xf numFmtId="0" fontId="15" fillId="0" borderId="2" xfId="0" applyFont="1" applyBorder="1"/>
    <xf numFmtId="166" fontId="16" fillId="0" borderId="6" xfId="0" applyNumberFormat="1" applyFont="1" applyBorder="1"/>
    <xf numFmtId="166" fontId="16" fillId="0" borderId="1" xfId="0" applyNumberFormat="1" applyFont="1" applyBorder="1"/>
    <xf numFmtId="10" fontId="16" fillId="0" borderId="1" xfId="2" applyNumberFormat="1" applyFont="1" applyBorder="1"/>
    <xf numFmtId="166" fontId="16" fillId="0" borderId="1" xfId="1" applyNumberFormat="1" applyFont="1" applyBorder="1"/>
    <xf numFmtId="166" fontId="16" fillId="3" borderId="11" xfId="0" applyNumberFormat="1" applyFont="1" applyFill="1" applyBorder="1"/>
    <xf numFmtId="0" fontId="15" fillId="0" borderId="1" xfId="0" applyFont="1" applyBorder="1"/>
    <xf numFmtId="166" fontId="15" fillId="2" borderId="7" xfId="0" applyNumberFormat="1" applyFont="1" applyFill="1" applyBorder="1"/>
    <xf numFmtId="0" fontId="16" fillId="0" borderId="10" xfId="0" applyFont="1" applyBorder="1"/>
    <xf numFmtId="166" fontId="15" fillId="4" borderId="23" xfId="0" applyNumberFormat="1" applyFont="1" applyFill="1" applyBorder="1"/>
    <xf numFmtId="0" fontId="15" fillId="0" borderId="0" xfId="0" applyFont="1" applyAlignment="1">
      <alignment horizontal="center"/>
    </xf>
    <xf numFmtId="166" fontId="15" fillId="5" borderId="9" xfId="0" applyNumberFormat="1" applyFont="1" applyFill="1" applyBorder="1"/>
    <xf numFmtId="0" fontId="15" fillId="0" borderId="3" xfId="0" applyFont="1" applyBorder="1"/>
    <xf numFmtId="10" fontId="16" fillId="0" borderId="0" xfId="2" applyNumberFormat="1" applyFont="1" applyBorder="1"/>
    <xf numFmtId="166" fontId="15" fillId="4" borderId="7" xfId="0" applyNumberFormat="1" applyFont="1" applyFill="1" applyBorder="1"/>
    <xf numFmtId="0" fontId="16" fillId="0" borderId="12" xfId="0" applyFont="1" applyBorder="1"/>
    <xf numFmtId="0" fontId="15" fillId="0" borderId="13" xfId="0" applyFont="1" applyBorder="1"/>
    <xf numFmtId="0" fontId="16" fillId="0" borderId="14" xfId="0" applyFont="1" applyBorder="1"/>
    <xf numFmtId="2" fontId="16" fillId="0" borderId="14" xfId="0" applyNumberFormat="1" applyFont="1" applyBorder="1"/>
    <xf numFmtId="165" fontId="16" fillId="0" borderId="14" xfId="1" applyFont="1" applyBorder="1"/>
    <xf numFmtId="0" fontId="15" fillId="0" borderId="0" xfId="0" applyFont="1"/>
    <xf numFmtId="0" fontId="14" fillId="0" borderId="0" xfId="0" applyFont="1" applyAlignment="1">
      <alignment vertical="center"/>
    </xf>
    <xf numFmtId="0" fontId="16" fillId="0" borderId="1" xfId="0" applyFont="1" applyBorder="1" applyAlignment="1">
      <alignment horizontal="left" vertical="top" wrapText="1"/>
    </xf>
    <xf numFmtId="166" fontId="15" fillId="4" borderId="19" xfId="0" applyNumberFormat="1" applyFont="1" applyFill="1" applyBorder="1"/>
    <xf numFmtId="2" fontId="16" fillId="0" borderId="8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166" fontId="16" fillId="0" borderId="1" xfId="0" applyNumberFormat="1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165" fontId="16" fillId="0" borderId="4" xfId="1" applyFont="1" applyFill="1" applyBorder="1"/>
    <xf numFmtId="165" fontId="16" fillId="0" borderId="1" xfId="1" applyFont="1" applyFill="1" applyBorder="1" applyAlignment="1">
      <alignment horizontal="center"/>
    </xf>
    <xf numFmtId="165" fontId="16" fillId="0" borderId="0" xfId="1" applyFont="1" applyFill="1" applyBorder="1"/>
    <xf numFmtId="165" fontId="16" fillId="0" borderId="6" xfId="1" applyFont="1" applyFill="1" applyBorder="1"/>
    <xf numFmtId="165" fontId="16" fillId="0" borderId="1" xfId="1" applyFont="1" applyFill="1" applyBorder="1"/>
    <xf numFmtId="165" fontId="16" fillId="0" borderId="1" xfId="1" applyFont="1" applyFill="1" applyBorder="1" applyAlignment="1">
      <alignment vertical="center"/>
    </xf>
    <xf numFmtId="166" fontId="16" fillId="0" borderId="1" xfId="1" applyNumberFormat="1" applyFont="1" applyFill="1" applyBorder="1"/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2" borderId="15" xfId="0" applyFont="1" applyFill="1" applyBorder="1" applyAlignment="1">
      <alignment horizontal="center"/>
    </xf>
    <xf numFmtId="0" fontId="15" fillId="2" borderId="21" xfId="0" applyFont="1" applyFill="1" applyBorder="1" applyAlignment="1">
      <alignment horizontal="center"/>
    </xf>
    <xf numFmtId="0" fontId="15" fillId="2" borderId="20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</cellXfs>
  <cellStyles count="7">
    <cellStyle name="Millares 2 4" xfId="5" xr:uid="{AED482D9-A44F-4B01-9895-B21271984D2E}"/>
    <cellStyle name="Millares 3 2" xfId="3" xr:uid="{CF209FA0-CE82-4C25-81A4-8EE28E22893F}"/>
    <cellStyle name="Millares 4 2" xfId="6" xr:uid="{93105C15-9B7D-45FA-AEBD-FFCC6C523BF3}"/>
    <cellStyle name="Moneda" xfId="1" builtinId="4"/>
    <cellStyle name="Normal" xfId="0" builtinId="0"/>
    <cellStyle name="Normal 2" xfId="4" xr:uid="{C2B17301-F2F1-44C4-A206-4A7ED19C0706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186276</xdr:colOff>
      <xdr:row>0</xdr:row>
      <xdr:rowOff>19814</xdr:rowOff>
    </xdr:from>
    <xdr:to>
      <xdr:col>1</xdr:col>
      <xdr:colOff>546652</xdr:colOff>
      <xdr:row>3</xdr:row>
      <xdr:rowOff>16120</xdr:rowOff>
    </xdr:to>
    <xdr:pic>
      <xdr:nvPicPr>
        <xdr:cNvPr id="4" name="Imagen 1" descr="Logo ASDO rgb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36000"/>
        </a:blip>
        <a:srcRect/>
        <a:stretch>
          <a:fillRect/>
        </a:stretch>
      </xdr:blipFill>
      <xdr:spPr bwMode="auto">
        <a:xfrm>
          <a:off x="186276" y="19814"/>
          <a:ext cx="782789" cy="7748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8"/>
  <sheetViews>
    <sheetView tabSelected="1" view="pageBreakPreview" zoomScaleNormal="100" zoomScaleSheetLayoutView="100" workbookViewId="0">
      <selection activeCell="C52" sqref="C52"/>
    </sheetView>
  </sheetViews>
  <sheetFormatPr baseColWidth="10" defaultRowHeight="15"/>
  <cols>
    <col min="1" max="1" width="6.28515625" customWidth="1"/>
    <col min="2" max="2" width="30.5703125" customWidth="1"/>
    <col min="3" max="3" width="4.28515625" customWidth="1"/>
    <col min="4" max="4" width="7.5703125" style="1" bestFit="1" customWidth="1"/>
    <col min="5" max="5" width="17.85546875" style="2" customWidth="1"/>
    <col min="6" max="6" width="15.7109375" customWidth="1"/>
    <col min="7" max="7" width="17.5703125" customWidth="1"/>
    <col min="8" max="8" width="4.7109375" customWidth="1"/>
    <col min="9" max="9" width="9.140625" style="3" customWidth="1"/>
    <col min="10" max="10" width="13.42578125" customWidth="1"/>
    <col min="11" max="11" width="4.5703125" customWidth="1"/>
    <col min="12" max="12" width="10.5703125" customWidth="1"/>
    <col min="13" max="13" width="14.42578125" customWidth="1"/>
  </cols>
  <sheetData>
    <row r="1" spans="1:13" ht="18.75" customHeight="1">
      <c r="A1" s="101" t="s">
        <v>25</v>
      </c>
      <c r="B1" s="101"/>
      <c r="C1" s="101"/>
      <c r="D1" s="101"/>
      <c r="E1" s="101"/>
      <c r="F1" s="101"/>
      <c r="G1" s="101"/>
      <c r="H1" s="12"/>
      <c r="I1" s="12"/>
      <c r="J1" s="12"/>
      <c r="K1" s="12"/>
      <c r="L1" s="12"/>
      <c r="M1" s="12"/>
    </row>
    <row r="2" spans="1:13" ht="23.25" customHeight="1">
      <c r="A2" s="102" t="s">
        <v>26</v>
      </c>
      <c r="B2" s="102"/>
      <c r="C2" s="102"/>
      <c r="D2" s="102"/>
      <c r="E2" s="102"/>
      <c r="F2" s="102"/>
      <c r="G2" s="102"/>
      <c r="H2" s="11"/>
      <c r="I2" s="11"/>
      <c r="J2" s="11"/>
      <c r="K2" s="11"/>
      <c r="L2" s="11"/>
      <c r="M2" s="11"/>
    </row>
    <row r="3" spans="1:13" ht="18.75" customHeight="1">
      <c r="A3" s="103" t="s">
        <v>27</v>
      </c>
      <c r="B3" s="103"/>
      <c r="C3" s="103"/>
      <c r="D3" s="103"/>
      <c r="E3" s="103"/>
      <c r="F3" s="103"/>
      <c r="G3" s="103"/>
      <c r="H3" s="13"/>
      <c r="I3" s="13"/>
      <c r="J3" s="13"/>
      <c r="K3" s="13"/>
      <c r="L3" s="13"/>
      <c r="M3" s="13"/>
    </row>
    <row r="4" spans="1:13" ht="15" customHeight="1">
      <c r="A4" s="104" t="s">
        <v>28</v>
      </c>
      <c r="B4" s="104"/>
      <c r="C4" s="104"/>
      <c r="D4" s="104"/>
      <c r="E4" s="104"/>
      <c r="F4" s="104"/>
      <c r="G4" s="104"/>
      <c r="H4" s="73"/>
      <c r="I4" s="73"/>
      <c r="J4" s="73"/>
      <c r="K4" s="73"/>
      <c r="L4" s="73"/>
      <c r="M4" s="73"/>
    </row>
    <row r="5" spans="1:13" ht="15.75">
      <c r="A5" s="105" t="s">
        <v>29</v>
      </c>
      <c r="B5" s="105"/>
      <c r="C5" s="105"/>
      <c r="D5" s="105"/>
      <c r="E5" s="105"/>
      <c r="F5" s="105"/>
      <c r="G5" s="105"/>
      <c r="H5" s="74"/>
      <c r="I5" s="74"/>
      <c r="J5" s="74"/>
      <c r="K5" s="74"/>
      <c r="L5" s="74"/>
      <c r="M5" s="14"/>
    </row>
    <row r="6" spans="1:13" ht="21.75" customHeight="1">
      <c r="A6" s="96" t="s">
        <v>37</v>
      </c>
      <c r="B6" s="96"/>
      <c r="C6" s="96"/>
      <c r="D6" s="96"/>
      <c r="E6" s="96"/>
      <c r="F6" s="8"/>
      <c r="G6" s="8"/>
      <c r="H6" s="6"/>
      <c r="I6" s="6"/>
      <c r="J6" s="6"/>
      <c r="K6" s="6"/>
    </row>
    <row r="7" spans="1:13" ht="12" customHeight="1">
      <c r="A7" s="96" t="s">
        <v>35</v>
      </c>
      <c r="B7" s="96"/>
      <c r="C7" s="96"/>
      <c r="D7" s="96"/>
      <c r="E7" s="96"/>
      <c r="F7" s="96"/>
      <c r="G7" s="96"/>
      <c r="H7" s="7"/>
      <c r="I7" s="7"/>
      <c r="J7" s="7"/>
      <c r="K7" s="7"/>
    </row>
    <row r="8" spans="1:13" ht="15.75" thickBot="1">
      <c r="A8" s="8"/>
      <c r="B8" s="8"/>
      <c r="C8" s="8"/>
      <c r="D8" s="9"/>
      <c r="E8" s="10"/>
      <c r="F8" s="8"/>
      <c r="G8" s="8"/>
      <c r="H8" s="4"/>
      <c r="I8" s="5"/>
      <c r="J8" s="4"/>
      <c r="K8" s="4"/>
    </row>
    <row r="9" spans="1:13" ht="15.75" thickBot="1">
      <c r="A9" s="24"/>
      <c r="B9" s="24"/>
      <c r="C9" s="97" t="s">
        <v>24</v>
      </c>
      <c r="D9" s="98"/>
      <c r="E9" s="98"/>
      <c r="F9" s="98"/>
      <c r="G9" s="99"/>
      <c r="I9"/>
    </row>
    <row r="10" spans="1:13" ht="30" customHeight="1" thickBot="1">
      <c r="A10" s="25" t="s">
        <v>0</v>
      </c>
      <c r="B10" s="26" t="s">
        <v>1</v>
      </c>
      <c r="C10" s="26" t="s">
        <v>2</v>
      </c>
      <c r="D10" s="27" t="s">
        <v>3</v>
      </c>
      <c r="E10" s="28" t="s">
        <v>4</v>
      </c>
      <c r="F10" s="26" t="s">
        <v>5</v>
      </c>
      <c r="G10" s="29" t="s">
        <v>20</v>
      </c>
      <c r="I10"/>
    </row>
    <row r="11" spans="1:13">
      <c r="A11" s="30">
        <v>1</v>
      </c>
      <c r="B11" s="31" t="s">
        <v>6</v>
      </c>
      <c r="C11" s="32"/>
      <c r="D11" s="33"/>
      <c r="E11" s="34"/>
      <c r="F11" s="35"/>
      <c r="G11" s="36"/>
      <c r="I11"/>
    </row>
    <row r="12" spans="1:13">
      <c r="A12" s="37">
        <v>1.01</v>
      </c>
      <c r="B12" s="38" t="s">
        <v>7</v>
      </c>
      <c r="C12" s="39" t="s">
        <v>36</v>
      </c>
      <c r="D12" s="40">
        <v>4814.6499999999996</v>
      </c>
      <c r="E12" s="87"/>
      <c r="F12" s="41">
        <f>D12*E12</f>
        <v>0</v>
      </c>
      <c r="G12" s="42"/>
      <c r="I12"/>
    </row>
    <row r="13" spans="1:13" ht="26.25">
      <c r="A13" s="37">
        <v>1.02</v>
      </c>
      <c r="B13" s="43" t="s">
        <v>38</v>
      </c>
      <c r="C13" s="38" t="s">
        <v>22</v>
      </c>
      <c r="D13" s="44">
        <v>1</v>
      </c>
      <c r="E13" s="88"/>
      <c r="F13" s="45">
        <f>D13*E13</f>
        <v>0</v>
      </c>
      <c r="G13" s="46"/>
      <c r="I13"/>
    </row>
    <row r="14" spans="1:13">
      <c r="A14" s="47"/>
      <c r="B14" s="24"/>
      <c r="C14" s="24"/>
      <c r="D14" s="48"/>
      <c r="E14" s="89"/>
      <c r="F14" s="50"/>
      <c r="G14" s="51">
        <f>SUM(F12:F13)</f>
        <v>0</v>
      </c>
      <c r="I14"/>
    </row>
    <row r="15" spans="1:13">
      <c r="A15" s="52">
        <v>2</v>
      </c>
      <c r="B15" s="53" t="s">
        <v>13</v>
      </c>
      <c r="C15" s="32"/>
      <c r="D15" s="33"/>
      <c r="E15" s="90"/>
      <c r="F15" s="54"/>
      <c r="G15" s="36"/>
      <c r="I15"/>
    </row>
    <row r="16" spans="1:13">
      <c r="A16" s="37">
        <v>2.0099999999999998</v>
      </c>
      <c r="B16" s="38" t="s">
        <v>39</v>
      </c>
      <c r="C16" s="38" t="s">
        <v>11</v>
      </c>
      <c r="D16" s="44">
        <v>1</v>
      </c>
      <c r="E16" s="91"/>
      <c r="F16" s="55">
        <f t="shared" ref="F16:F31" si="0">D16*E16</f>
        <v>0</v>
      </c>
      <c r="G16" s="36"/>
      <c r="I16"/>
    </row>
    <row r="17" spans="1:9" ht="21.75" customHeight="1">
      <c r="A17" s="37">
        <v>2.02</v>
      </c>
      <c r="B17" s="38" t="s">
        <v>30</v>
      </c>
      <c r="C17" s="38" t="s">
        <v>11</v>
      </c>
      <c r="D17" s="44">
        <v>1</v>
      </c>
      <c r="E17" s="91"/>
      <c r="F17" s="55">
        <f t="shared" si="0"/>
        <v>0</v>
      </c>
      <c r="G17" s="36"/>
      <c r="I17"/>
    </row>
    <row r="18" spans="1:9" ht="23.25" customHeight="1">
      <c r="A18" s="37">
        <v>2.0299999999999998</v>
      </c>
      <c r="B18" s="38" t="s">
        <v>40</v>
      </c>
      <c r="C18" s="38" t="s">
        <v>11</v>
      </c>
      <c r="D18" s="44">
        <v>1</v>
      </c>
      <c r="E18" s="91"/>
      <c r="F18" s="55">
        <f t="shared" si="0"/>
        <v>0</v>
      </c>
      <c r="G18" s="36"/>
      <c r="I18"/>
    </row>
    <row r="19" spans="1:9" s="83" customFormat="1" ht="63.75">
      <c r="A19" s="77">
        <v>2.04</v>
      </c>
      <c r="B19" s="78" t="s">
        <v>47</v>
      </c>
      <c r="C19" s="79" t="s">
        <v>11</v>
      </c>
      <c r="D19" s="80">
        <v>18</v>
      </c>
      <c r="E19" s="92"/>
      <c r="F19" s="81">
        <f t="shared" si="0"/>
        <v>0</v>
      </c>
      <c r="G19" s="82"/>
    </row>
    <row r="20" spans="1:9" ht="13.5" customHeight="1">
      <c r="A20" s="37">
        <v>2.0499999999999998</v>
      </c>
      <c r="B20" s="38" t="s">
        <v>41</v>
      </c>
      <c r="C20" s="38"/>
      <c r="D20" s="56">
        <v>0.3</v>
      </c>
      <c r="E20" s="93"/>
      <c r="F20" s="55">
        <f t="shared" si="0"/>
        <v>0</v>
      </c>
      <c r="G20" s="36"/>
      <c r="I20"/>
    </row>
    <row r="21" spans="1:9" ht="17.25" customHeight="1">
      <c r="A21" s="47"/>
      <c r="B21" s="24"/>
      <c r="C21" s="24"/>
      <c r="D21" s="48"/>
      <c r="E21" s="89"/>
      <c r="F21" s="50"/>
      <c r="G21" s="58">
        <f>SUM(F16:F20)</f>
        <v>0</v>
      </c>
      <c r="I21"/>
    </row>
    <row r="22" spans="1:9">
      <c r="A22" s="52">
        <v>3</v>
      </c>
      <c r="B22" s="59" t="s">
        <v>10</v>
      </c>
      <c r="C22" s="24"/>
      <c r="D22" s="48"/>
      <c r="E22" s="89"/>
      <c r="F22" s="50"/>
      <c r="G22" s="36"/>
      <c r="I22"/>
    </row>
    <row r="23" spans="1:9" ht="16.5" customHeight="1">
      <c r="A23" s="37">
        <v>3.01</v>
      </c>
      <c r="B23" s="38" t="s">
        <v>14</v>
      </c>
      <c r="C23" s="38" t="s">
        <v>8</v>
      </c>
      <c r="D23" s="44">
        <v>1</v>
      </c>
      <c r="E23" s="91"/>
      <c r="F23" s="55">
        <f t="shared" si="0"/>
        <v>0</v>
      </c>
      <c r="G23" s="36"/>
      <c r="I23"/>
    </row>
    <row r="24" spans="1:9" ht="29.25" customHeight="1">
      <c r="A24" s="77">
        <v>3.02</v>
      </c>
      <c r="B24" s="75" t="s">
        <v>31</v>
      </c>
      <c r="C24" s="38" t="s">
        <v>9</v>
      </c>
      <c r="D24" s="44">
        <v>228.16</v>
      </c>
      <c r="E24" s="91"/>
      <c r="F24" s="55">
        <f>D24*E24</f>
        <v>0</v>
      </c>
      <c r="G24" s="36"/>
      <c r="I24"/>
    </row>
    <row r="25" spans="1:9">
      <c r="A25" s="47"/>
      <c r="B25" s="24"/>
      <c r="C25" s="24"/>
      <c r="D25" s="48"/>
      <c r="E25" s="89"/>
      <c r="F25" s="50"/>
      <c r="G25" s="58">
        <f>SUM(F23:F24)</f>
        <v>0</v>
      </c>
      <c r="I25"/>
    </row>
    <row r="26" spans="1:9" ht="15.75" thickBot="1">
      <c r="A26" s="47"/>
      <c r="B26" s="24"/>
      <c r="C26" s="24"/>
      <c r="D26" s="48"/>
      <c r="E26" s="89"/>
      <c r="F26" s="50"/>
      <c r="G26" s="36"/>
      <c r="I26"/>
    </row>
    <row r="27" spans="1:9" ht="18.600000000000001" customHeight="1" thickBot="1">
      <c r="A27" s="47"/>
      <c r="B27" s="59" t="s">
        <v>21</v>
      </c>
      <c r="C27" s="24"/>
      <c r="D27" s="48"/>
      <c r="E27" s="89"/>
      <c r="F27" s="50"/>
      <c r="G27" s="60">
        <f>SUM(G12:G25)</f>
        <v>0</v>
      </c>
      <c r="I27"/>
    </row>
    <row r="28" spans="1:9">
      <c r="A28" s="47"/>
      <c r="B28" s="24"/>
      <c r="C28" s="24"/>
      <c r="D28" s="48"/>
      <c r="E28" s="89"/>
      <c r="F28" s="50"/>
      <c r="G28" s="36"/>
      <c r="I28"/>
    </row>
    <row r="29" spans="1:9">
      <c r="A29" s="52">
        <v>4</v>
      </c>
      <c r="B29" s="59" t="s">
        <v>32</v>
      </c>
      <c r="C29" s="24"/>
      <c r="D29" s="48"/>
      <c r="E29" s="89"/>
      <c r="F29" s="50"/>
      <c r="G29" s="36"/>
      <c r="I29"/>
    </row>
    <row r="30" spans="1:9">
      <c r="A30" s="37">
        <v>4.01</v>
      </c>
      <c r="B30" s="38" t="s">
        <v>33</v>
      </c>
      <c r="C30" s="38" t="s">
        <v>9</v>
      </c>
      <c r="D30" s="44">
        <f>4810.72-193.86-1759.13</f>
        <v>2857.7300000000005</v>
      </c>
      <c r="E30" s="91"/>
      <c r="F30" s="55">
        <f t="shared" si="0"/>
        <v>0</v>
      </c>
      <c r="G30" s="36"/>
      <c r="I30"/>
    </row>
    <row r="31" spans="1:9">
      <c r="A31" s="37">
        <v>4.0199999999999996</v>
      </c>
      <c r="B31" s="38" t="s">
        <v>42</v>
      </c>
      <c r="C31" s="38" t="s">
        <v>36</v>
      </c>
      <c r="D31" s="44">
        <v>155</v>
      </c>
      <c r="E31" s="91"/>
      <c r="F31" s="55">
        <f t="shared" si="0"/>
        <v>0</v>
      </c>
      <c r="G31" s="36"/>
      <c r="I31"/>
    </row>
    <row r="32" spans="1:9">
      <c r="A32" s="61"/>
      <c r="B32" s="24"/>
      <c r="C32" s="24"/>
      <c r="D32" s="48"/>
      <c r="E32" s="89"/>
      <c r="F32" s="50"/>
      <c r="G32" s="58">
        <f>SUM(F30:F31)</f>
        <v>0</v>
      </c>
      <c r="I32"/>
    </row>
    <row r="33" spans="1:9" ht="15.75" thickBot="1">
      <c r="A33" s="61"/>
      <c r="B33" s="24"/>
      <c r="C33" s="24"/>
      <c r="D33" s="48"/>
      <c r="E33" s="89"/>
      <c r="F33" s="50"/>
      <c r="G33" s="36"/>
      <c r="I33"/>
    </row>
    <row r="34" spans="1:9" ht="15.75" thickBot="1">
      <c r="A34" s="61"/>
      <c r="B34" s="59" t="s">
        <v>12</v>
      </c>
      <c r="C34" s="24"/>
      <c r="D34" s="48"/>
      <c r="E34" s="89"/>
      <c r="F34" s="50"/>
      <c r="G34" s="60">
        <f>SUM(G32:G32)</f>
        <v>0</v>
      </c>
      <c r="I34"/>
    </row>
    <row r="35" spans="1:9">
      <c r="A35" s="61"/>
      <c r="B35" s="100" t="s">
        <v>34</v>
      </c>
      <c r="C35" s="100"/>
      <c r="D35" s="48"/>
      <c r="E35" s="89"/>
      <c r="F35" s="24"/>
      <c r="G35" s="62">
        <f>+G34+G27</f>
        <v>0</v>
      </c>
      <c r="I35"/>
    </row>
    <row r="36" spans="1:9">
      <c r="A36" s="61"/>
      <c r="B36" s="63"/>
      <c r="C36" s="63"/>
      <c r="D36" s="48"/>
      <c r="E36" s="49"/>
      <c r="F36" s="24"/>
      <c r="G36" s="64"/>
      <c r="I36"/>
    </row>
    <row r="37" spans="1:9">
      <c r="A37" s="61"/>
      <c r="B37" s="65" t="s">
        <v>15</v>
      </c>
      <c r="C37" s="24"/>
      <c r="D37" s="48"/>
      <c r="E37" s="49"/>
      <c r="F37" s="24"/>
      <c r="G37" s="36"/>
      <c r="I37"/>
    </row>
    <row r="38" spans="1:9">
      <c r="A38" s="61"/>
      <c r="B38" s="95" t="s">
        <v>43</v>
      </c>
      <c r="C38" s="95"/>
      <c r="D38" s="56">
        <v>0.1</v>
      </c>
      <c r="E38" s="57">
        <f>G35</f>
        <v>0</v>
      </c>
      <c r="F38" s="55">
        <f>E38*D38</f>
        <v>0</v>
      </c>
      <c r="G38" s="36"/>
      <c r="I38"/>
    </row>
    <row r="39" spans="1:9">
      <c r="A39" s="61"/>
      <c r="B39" s="95" t="s">
        <v>44</v>
      </c>
      <c r="C39" s="95"/>
      <c r="D39" s="56">
        <v>0.18</v>
      </c>
      <c r="E39" s="57">
        <f>F38</f>
        <v>0</v>
      </c>
      <c r="F39" s="55">
        <f>E39*D39</f>
        <v>0</v>
      </c>
      <c r="G39" s="36"/>
      <c r="I39"/>
    </row>
    <row r="40" spans="1:9">
      <c r="A40" s="61"/>
      <c r="B40" s="95" t="s">
        <v>16</v>
      </c>
      <c r="C40" s="95"/>
      <c r="D40" s="56">
        <v>3.5000000000000003E-2</v>
      </c>
      <c r="E40" s="57">
        <f>G35</f>
        <v>0</v>
      </c>
      <c r="F40" s="55">
        <f t="shared" ref="F40:F45" si="1">E40*D40</f>
        <v>0</v>
      </c>
      <c r="G40" s="36"/>
      <c r="I40"/>
    </row>
    <row r="41" spans="1:9">
      <c r="A41" s="61"/>
      <c r="B41" s="95" t="s">
        <v>17</v>
      </c>
      <c r="C41" s="95"/>
      <c r="D41" s="56">
        <v>0.01</v>
      </c>
      <c r="E41" s="57">
        <f>G35</f>
        <v>0</v>
      </c>
      <c r="F41" s="55">
        <f t="shared" si="1"/>
        <v>0</v>
      </c>
      <c r="G41" s="36"/>
      <c r="I41"/>
    </row>
    <row r="42" spans="1:9">
      <c r="A42" s="61"/>
      <c r="B42" s="95" t="s">
        <v>18</v>
      </c>
      <c r="C42" s="95"/>
      <c r="D42" s="56">
        <v>1E-3</v>
      </c>
      <c r="E42" s="57">
        <f>G35</f>
        <v>0</v>
      </c>
      <c r="F42" s="55">
        <f t="shared" si="1"/>
        <v>0</v>
      </c>
      <c r="G42" s="36"/>
      <c r="I42"/>
    </row>
    <row r="43" spans="1:9">
      <c r="A43" s="61"/>
      <c r="B43" s="95" t="s">
        <v>46</v>
      </c>
      <c r="C43" s="95"/>
      <c r="D43" s="56">
        <v>0.05</v>
      </c>
      <c r="E43" s="57">
        <f>+G35</f>
        <v>0</v>
      </c>
      <c r="F43" s="55">
        <f t="shared" si="1"/>
        <v>0</v>
      </c>
      <c r="G43" s="36"/>
      <c r="I43"/>
    </row>
    <row r="44" spans="1:9">
      <c r="A44" s="61"/>
      <c r="B44" s="95" t="s">
        <v>45</v>
      </c>
      <c r="C44" s="95"/>
      <c r="D44" s="56">
        <v>2.5000000000000001E-2</v>
      </c>
      <c r="E44" s="57">
        <f>G35</f>
        <v>0</v>
      </c>
      <c r="F44" s="55">
        <f t="shared" si="1"/>
        <v>0</v>
      </c>
      <c r="G44" s="36"/>
      <c r="I44"/>
    </row>
    <row r="45" spans="1:9" ht="15.75" thickBot="1">
      <c r="A45" s="61"/>
      <c r="B45" s="94" t="s">
        <v>23</v>
      </c>
      <c r="C45" s="94"/>
      <c r="D45" s="56">
        <v>0.02</v>
      </c>
      <c r="E45" s="57">
        <f>G35</f>
        <v>0</v>
      </c>
      <c r="F45" s="55">
        <f t="shared" si="1"/>
        <v>0</v>
      </c>
      <c r="G45" s="36"/>
      <c r="I45"/>
    </row>
    <row r="46" spans="1:9" ht="15.75" thickBot="1">
      <c r="A46" s="61"/>
      <c r="B46" s="24"/>
      <c r="C46" s="24"/>
      <c r="D46" s="66"/>
      <c r="E46" s="49"/>
      <c r="F46" s="24"/>
      <c r="G46" s="67">
        <f>SUM(F38:F45)</f>
        <v>0</v>
      </c>
      <c r="I46"/>
    </row>
    <row r="47" spans="1:9" ht="18" customHeight="1" thickBot="1">
      <c r="A47" s="61"/>
      <c r="B47" s="24"/>
      <c r="C47" s="24"/>
      <c r="D47" s="48"/>
      <c r="E47" s="49"/>
      <c r="F47" s="24"/>
      <c r="G47" s="36"/>
      <c r="I47"/>
    </row>
    <row r="48" spans="1:9" ht="15.75" thickBot="1">
      <c r="A48" s="68"/>
      <c r="B48" s="69" t="s">
        <v>19</v>
      </c>
      <c r="C48" s="70"/>
      <c r="D48" s="71"/>
      <c r="E48" s="72"/>
      <c r="G48" s="76">
        <f>SUM(G35:G46)</f>
        <v>0</v>
      </c>
      <c r="I48"/>
    </row>
    <row r="49" spans="1:9" ht="16.5" customHeight="1">
      <c r="A49" s="15"/>
      <c r="B49" s="73"/>
      <c r="C49" s="24"/>
      <c r="D49" s="48"/>
      <c r="E49" s="49"/>
      <c r="F49" s="15"/>
      <c r="G49" s="15"/>
      <c r="I49"/>
    </row>
    <row r="50" spans="1:9">
      <c r="A50" s="15"/>
      <c r="B50" s="73"/>
      <c r="C50" s="24"/>
      <c r="D50" s="48"/>
      <c r="E50" s="49"/>
      <c r="F50" s="15"/>
      <c r="G50" s="15"/>
      <c r="I50"/>
    </row>
    <row r="51" spans="1:9">
      <c r="A51" s="18"/>
      <c r="B51" s="73"/>
      <c r="C51" s="24"/>
      <c r="D51" s="48"/>
      <c r="E51" s="49"/>
      <c r="I51"/>
    </row>
    <row r="52" spans="1:9">
      <c r="A52" s="15"/>
      <c r="B52" s="15"/>
      <c r="C52" s="15"/>
      <c r="D52" s="16"/>
      <c r="E52" s="17"/>
      <c r="F52" s="15"/>
      <c r="G52" s="15"/>
      <c r="I52"/>
    </row>
    <row r="53" spans="1:9">
      <c r="A53" s="15"/>
      <c r="B53" s="84"/>
      <c r="C53" s="84"/>
      <c r="D53" s="85"/>
      <c r="E53" s="86"/>
      <c r="F53" s="15"/>
      <c r="G53" s="15"/>
      <c r="I53"/>
    </row>
    <row r="54" spans="1:9">
      <c r="A54" s="18"/>
      <c r="B54" s="84"/>
      <c r="C54" s="84"/>
      <c r="D54" s="85"/>
      <c r="E54" s="86"/>
      <c r="I54"/>
    </row>
    <row r="55" spans="1:9">
      <c r="A55" s="18"/>
      <c r="B55" s="15"/>
      <c r="C55" s="15"/>
      <c r="D55" s="16"/>
      <c r="E55" s="17"/>
      <c r="I55"/>
    </row>
    <row r="56" spans="1:9" ht="32.25" customHeight="1">
      <c r="A56" s="18"/>
      <c r="B56" s="15"/>
      <c r="C56" s="15"/>
      <c r="D56" s="16"/>
      <c r="E56" s="17"/>
      <c r="I56"/>
    </row>
    <row r="57" spans="1:9" ht="16.5" customHeight="1">
      <c r="A57" s="18"/>
      <c r="B57" s="22"/>
      <c r="C57" s="19"/>
      <c r="D57" s="18"/>
      <c r="E57"/>
      <c r="I57"/>
    </row>
    <row r="58" spans="1:9" ht="21.75" customHeight="1">
      <c r="A58" s="18"/>
      <c r="B58" s="22"/>
      <c r="C58" s="19"/>
      <c r="D58" s="18"/>
      <c r="E58"/>
      <c r="F58" s="21"/>
      <c r="I58"/>
    </row>
    <row r="59" spans="1:9" ht="24" customHeight="1">
      <c r="B59" s="23"/>
      <c r="C59" s="18"/>
      <c r="D59" s="18"/>
      <c r="E59"/>
      <c r="I59"/>
    </row>
    <row r="60" spans="1:9" ht="14.25" customHeight="1">
      <c r="B60" s="23"/>
      <c r="C60" s="18"/>
      <c r="D60" s="21"/>
      <c r="E60"/>
      <c r="I60"/>
    </row>
    <row r="61" spans="1:9" ht="18.75" customHeight="1">
      <c r="B61" s="20"/>
      <c r="C61" s="18"/>
      <c r="D61" s="18"/>
      <c r="E61" s="18"/>
      <c r="I61"/>
    </row>
    <row r="62" spans="1:9" ht="15" customHeight="1">
      <c r="I62"/>
    </row>
    <row r="63" spans="1:9" ht="16.5" customHeight="1">
      <c r="I63"/>
    </row>
    <row r="64" spans="1:9" ht="18.75" customHeight="1">
      <c r="I64"/>
    </row>
    <row r="65" spans="9:9">
      <c r="I65"/>
    </row>
    <row r="66" spans="9:9">
      <c r="I66"/>
    </row>
    <row r="67" spans="9:9">
      <c r="I67"/>
    </row>
    <row r="68" spans="9:9">
      <c r="I68"/>
    </row>
    <row r="69" spans="9:9">
      <c r="I69"/>
    </row>
    <row r="70" spans="9:9">
      <c r="I70"/>
    </row>
    <row r="71" spans="9:9">
      <c r="I71"/>
    </row>
    <row r="72" spans="9:9">
      <c r="I72"/>
    </row>
    <row r="73" spans="9:9">
      <c r="I73"/>
    </row>
    <row r="74" spans="9:9">
      <c r="I74"/>
    </row>
    <row r="75" spans="9:9">
      <c r="I75"/>
    </row>
    <row r="76" spans="9:9">
      <c r="I76"/>
    </row>
    <row r="77" spans="9:9" ht="15" customHeight="1">
      <c r="I77"/>
    </row>
    <row r="78" spans="9:9">
      <c r="I78"/>
    </row>
    <row r="79" spans="9:9">
      <c r="I79"/>
    </row>
    <row r="80" spans="9:9">
      <c r="I80"/>
    </row>
    <row r="81" spans="8:13" ht="30" customHeight="1">
      <c r="H81" s="18"/>
      <c r="I81" s="18"/>
      <c r="J81" s="18"/>
    </row>
    <row r="82" spans="8:13" ht="23.25" customHeight="1">
      <c r="H82" s="18"/>
      <c r="I82" s="18"/>
      <c r="J82" s="18"/>
    </row>
    <row r="83" spans="8:13">
      <c r="K83" s="18"/>
      <c r="L83" s="18"/>
      <c r="M83" s="18"/>
    </row>
    <row r="84" spans="8:13">
      <c r="K84" s="18"/>
      <c r="L84" s="18"/>
      <c r="M84" s="18"/>
    </row>
    <row r="85" spans="8:13">
      <c r="K85" s="18"/>
      <c r="L85" s="18"/>
      <c r="M85" s="18"/>
    </row>
    <row r="86" spans="8:13">
      <c r="K86" s="18"/>
      <c r="L86" s="18"/>
      <c r="M86" s="18"/>
    </row>
    <row r="87" spans="8:13" ht="27" customHeight="1">
      <c r="K87" s="18"/>
      <c r="L87" s="18"/>
      <c r="M87" s="18"/>
    </row>
    <row r="88" spans="8:13">
      <c r="K88" s="18"/>
      <c r="L88" s="18"/>
      <c r="M88" s="18"/>
    </row>
  </sheetData>
  <mergeCells count="17">
    <mergeCell ref="A1:G1"/>
    <mergeCell ref="A2:G2"/>
    <mergeCell ref="A3:G3"/>
    <mergeCell ref="A4:G4"/>
    <mergeCell ref="A5:G5"/>
    <mergeCell ref="A7:G7"/>
    <mergeCell ref="C9:G9"/>
    <mergeCell ref="B38:C38"/>
    <mergeCell ref="B35:C35"/>
    <mergeCell ref="A6:E6"/>
    <mergeCell ref="B45:C45"/>
    <mergeCell ref="B41:C41"/>
    <mergeCell ref="B42:C42"/>
    <mergeCell ref="B44:C44"/>
    <mergeCell ref="B39:C39"/>
    <mergeCell ref="B40:C40"/>
    <mergeCell ref="B43:C43"/>
  </mergeCells>
  <printOptions verticalCentered="1"/>
  <pageMargins left="1.18" right="0.75" top="0.4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Ingrid Genao</cp:lastModifiedBy>
  <cp:lastPrinted>2025-02-24T19:01:13Z</cp:lastPrinted>
  <dcterms:created xsi:type="dcterms:W3CDTF">2022-06-02T13:13:01Z</dcterms:created>
  <dcterms:modified xsi:type="dcterms:W3CDTF">2025-02-24T23:24:03Z</dcterms:modified>
</cp:coreProperties>
</file>