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3B54EE9C-78C6-4B10-837C-C356D21368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Hoja1!$A$1:$G$69</definedName>
    <definedName name="_xlnm.Print_Titles" localSheetId="0">Hoja1!$1:$10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1" l="1"/>
  <c r="A31" i="1" s="1"/>
  <c r="A32" i="1" s="1"/>
  <c r="A33" i="1" s="1"/>
  <c r="A34" i="1" s="1"/>
  <c r="A35" i="1" s="1"/>
  <c r="F35" i="1"/>
  <c r="F34" i="1" l="1"/>
  <c r="A38" i="1" l="1"/>
  <c r="A39" i="1" s="1"/>
  <c r="A40" i="1" s="1"/>
  <c r="A41" i="1" s="1"/>
  <c r="D40" i="1"/>
  <c r="D38" i="1" s="1"/>
  <c r="D39" i="1" s="1"/>
  <c r="F39" i="1" s="1"/>
  <c r="F38" i="1" l="1"/>
  <c r="F40" i="1"/>
  <c r="F33" i="1"/>
  <c r="F41" i="1"/>
  <c r="G42" i="1" l="1"/>
  <c r="F31" i="1"/>
  <c r="F32" i="1"/>
  <c r="F30" i="1"/>
  <c r="F27" i="1"/>
  <c r="F20" i="1"/>
  <c r="G36" i="1" l="1"/>
  <c r="F13" i="1"/>
  <c r="F26" i="1"/>
  <c r="F19" i="1"/>
  <c r="G21" i="1" s="1"/>
  <c r="F12" i="1"/>
  <c r="G30" i="1" l="1"/>
  <c r="G45" i="1" s="1"/>
  <c r="G14" i="1"/>
  <c r="F16" i="1" l="1"/>
  <c r="G17" i="1" s="1"/>
  <c r="G23" i="1" s="1"/>
  <c r="G47" i="1" s="1"/>
  <c r="E54" i="1" l="1"/>
  <c r="F54" i="1" s="1"/>
  <c r="E53" i="1"/>
  <c r="F53" i="1" s="1"/>
  <c r="E56" i="1"/>
  <c r="F56" i="1" s="1"/>
  <c r="E49" i="1"/>
  <c r="F49" i="1" s="1"/>
  <c r="E50" i="1" s="1"/>
  <c r="F50" i="1" s="1"/>
  <c r="E52" i="1"/>
  <c r="F52" i="1" s="1"/>
  <c r="E51" i="1"/>
  <c r="F51" i="1" s="1"/>
  <c r="E55" i="1"/>
  <c r="F55" i="1" s="1"/>
  <c r="G58" i="1" l="1"/>
  <c r="G60" i="1" s="1"/>
</calcChain>
</file>

<file path=xl/sharedStrings.xml><?xml version="1.0" encoding="utf-8"?>
<sst xmlns="http://schemas.openxmlformats.org/spreadsheetml/2006/main" count="68" uniqueCount="62">
  <si>
    <t>No.</t>
  </si>
  <si>
    <t>DESCRIPCION</t>
  </si>
  <si>
    <t>UD</t>
  </si>
  <si>
    <t>CANT.</t>
  </si>
  <si>
    <t>P.U.</t>
  </si>
  <si>
    <t>VALOR</t>
  </si>
  <si>
    <t>TRABAJOS PRELIMINARES</t>
  </si>
  <si>
    <t>Limpieza y Acondicionamientos</t>
  </si>
  <si>
    <t>P.a.</t>
  </si>
  <si>
    <t>ML</t>
  </si>
  <si>
    <t>PINTURA</t>
  </si>
  <si>
    <t>Uds</t>
  </si>
  <si>
    <t>SUB TOTAL GENERAL (2)</t>
  </si>
  <si>
    <t>INSTALACION ELECTRICA</t>
  </si>
  <si>
    <t>Pintura en General</t>
  </si>
  <si>
    <t>GASTOS GENERALES</t>
  </si>
  <si>
    <t>Seguros Y Fianzas</t>
  </si>
  <si>
    <t>Ley 6-86 (Prestaciones laborales)</t>
  </si>
  <si>
    <t>Codia (1/1000)</t>
  </si>
  <si>
    <t>TOTAL GENERAL</t>
  </si>
  <si>
    <t>SUB TOTAL</t>
  </si>
  <si>
    <t>SUB TOTAL GENERAL (1)</t>
  </si>
  <si>
    <t>uds</t>
  </si>
  <si>
    <t xml:space="preserve">Transporte </t>
  </si>
  <si>
    <t>PRESUPUESTO CONTRATADO</t>
  </si>
  <si>
    <t>AYUNTAMIENTO SANTO DOMINGO OESTE</t>
  </si>
  <si>
    <t>“COMPROMETIDOS CON LA TRANSPARENCIA”</t>
  </si>
  <si>
    <t>DIRECCION GENERAL DE OBRAS MUNICIPALES</t>
  </si>
  <si>
    <r>
      <t>Calle H Zona Industrial de Herrera, en las Instalaciones del mercado de</t>
    </r>
    <r>
      <rPr>
        <b/>
        <i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pintura  </t>
    </r>
    <r>
      <rPr>
        <b/>
        <i/>
        <sz val="10"/>
        <color theme="1"/>
        <rFont val="Arial"/>
        <family val="2"/>
      </rPr>
      <t xml:space="preserve">                                              </t>
    </r>
  </si>
  <si>
    <t>Santo Domingo Oeste, Rep. Dom.</t>
  </si>
  <si>
    <t>Pintura en bordes y contenes Color Amarillo Trafico</t>
  </si>
  <si>
    <t>SUB TOTAL GENERAL (1+2)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</si>
  <si>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</si>
  <si>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rPr>
        <b/>
        <sz val="9"/>
        <color theme="1"/>
        <rFont val="Arial"/>
        <family val="2"/>
      </rPr>
      <t>Obra</t>
    </r>
    <r>
      <rPr>
        <sz val="9"/>
        <color theme="1"/>
        <rFont val="Arial"/>
        <family val="2"/>
      </rPr>
      <t>: Remodelacion del Parque Los Banquitos</t>
    </r>
  </si>
  <si>
    <r>
      <rPr>
        <b/>
        <sz val="9"/>
        <color theme="1"/>
        <rFont val="Arial"/>
        <family val="2"/>
      </rPr>
      <t>Ubicación</t>
    </r>
    <r>
      <rPr>
        <sz val="9"/>
        <color theme="1"/>
        <rFont val="Arial"/>
        <family val="2"/>
      </rPr>
      <t>: C/ A esq. Calle Manzana 31, Sector Las Caobas</t>
    </r>
  </si>
  <si>
    <t>ACERAS y CONTENES</t>
  </si>
  <si>
    <t>MISCELANEOS</t>
  </si>
  <si>
    <t>P.A.</t>
  </si>
  <si>
    <t>Corte de raíz, corte de ramas y podar arboles.</t>
  </si>
  <si>
    <t>Reparación de áreas en Vibrazo</t>
  </si>
  <si>
    <t>Demolición y Reparación de Contenes</t>
  </si>
  <si>
    <t>Reparación de techo gazebo</t>
  </si>
  <si>
    <t>Suministro e instalación de piso engomado para área de juego infantil</t>
  </si>
  <si>
    <t>Suministro e instalación de Juegos Infantiles (Columpios, Toboganes, Sube Y Baja, Trompo)</t>
  </si>
  <si>
    <t>Dirección Técnica</t>
  </si>
  <si>
    <t>ITBIS (Dirección Técnica)</t>
  </si>
  <si>
    <t>ml</t>
  </si>
  <si>
    <t>m2</t>
  </si>
  <si>
    <t>Hormigon Ind.  210 kg/cm2, con Malla Electrosoldada D2.3 10x10mm pulido con elicoptero (entre cancha de basketball y voleibol)</t>
  </si>
  <si>
    <t>m3c</t>
  </si>
  <si>
    <t>Relleno compactado en area  entre cancha de basketball y voleibol e=0.10</t>
  </si>
  <si>
    <t xml:space="preserve">HORMIGONADO DE AREA ENTRE CANCHA DE BASKETBALL Y VOLEIBOL </t>
  </si>
  <si>
    <t>Excavacion de material inservible entre cancha de basketball y voleibol e=0.10</t>
  </si>
  <si>
    <t>m3n</t>
  </si>
  <si>
    <t>Bote de material inservible</t>
  </si>
  <si>
    <t>m3s</t>
  </si>
  <si>
    <t xml:space="preserve">Cerramiento De Cancha En Verjas Metalicas Electrosoldadas Tipo Malla Hércules </t>
  </si>
  <si>
    <t>Bordillo de 4 linea de block SNP + 2 BNP, Para colocacion de cerramiento de cancha. (Inc. Exc. Bote. Zapata, muro y pañete)</t>
  </si>
  <si>
    <t>Gastos Administrativos</t>
  </si>
  <si>
    <t>Bancos de concreto sin espaldar</t>
  </si>
  <si>
    <t>Imprevisto</t>
  </si>
  <si>
    <t>Suministro e instalacion Lámparas led con fotoceldas (Con Alimentación de Luz solar) inc. Desintalacion lampara existente y uso de andamios)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</si>
</sst>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D$&quot;* #,##0.00_);_(&quot;RD$&quot;* \(#,##0.00\);_(&quot;RD$&quot;* &quot;-&quot;??_);_(@_)"/>
    <numFmt numFmtId="165" formatCode="&quot;RD$&quot;#,##0.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Californian FB"/>
      <family val="1"/>
    </font>
    <font>
      <b/>
      <sz val="13"/>
      <color theme="1"/>
      <name val="Andalus"/>
      <family val="1"/>
    </font>
    <font>
      <b/>
      <sz val="14"/>
      <color theme="1"/>
      <name val="Times New Roman"/>
      <family val="1"/>
    </font>
    <font>
      <b/>
      <i/>
      <sz val="10"/>
      <color theme="1"/>
      <name val="Arial"/>
      <family val="2"/>
    </font>
    <font>
      <sz val="6"/>
      <color theme="1"/>
      <name val="Arial"/>
      <family val="2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6"/>
      <color theme="1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2" fontId="0" fillId="0" borderId="0" xfId="0" applyNumberFormat="1"/>
    <xf numFmtId="164" fontId="0" fillId="0" borderId="0" xfId="1" applyFont="1"/>
    <xf numFmtId="0" fontId="2" fillId="0" borderId="0" xfId="0" applyFont="1"/>
    <xf numFmtId="2" fontId="2" fillId="0" borderId="0" xfId="0" applyNumberFormat="1" applyFont="1"/>
    <xf numFmtId="164" fontId="2" fillId="0" borderId="0" xfId="1" applyFont="1"/>
    <xf numFmtId="0" fontId="8" fillId="0" borderId="0" xfId="0" applyFont="1"/>
    <xf numFmtId="2" fontId="8" fillId="0" borderId="0" xfId="0" applyNumberFormat="1" applyFont="1"/>
    <xf numFmtId="164" fontId="8" fillId="0" borderId="0" xfId="1" applyFont="1"/>
    <xf numFmtId="0" fontId="9" fillId="0" borderId="0" xfId="0" applyFont="1"/>
    <xf numFmtId="2" fontId="9" fillId="0" borderId="0" xfId="0" applyNumberFormat="1" applyFont="1"/>
    <xf numFmtId="9" fontId="9" fillId="0" borderId="0" xfId="2" applyFont="1"/>
    <xf numFmtId="0" fontId="10" fillId="0" borderId="0" xfId="0" applyFont="1"/>
    <xf numFmtId="0" fontId="13" fillId="0" borderId="0" xfId="0" applyFont="1"/>
    <xf numFmtId="0" fontId="12" fillId="2" borderId="15" xfId="0" applyFont="1" applyFill="1" applyBorder="1"/>
    <xf numFmtId="0" fontId="12" fillId="2" borderId="16" xfId="0" applyFont="1" applyFill="1" applyBorder="1"/>
    <xf numFmtId="2" fontId="12" fillId="2" borderId="16" xfId="0" applyNumberFormat="1" applyFont="1" applyFill="1" applyBorder="1"/>
    <xf numFmtId="164" fontId="12" fillId="2" borderId="16" xfId="1" applyFont="1" applyFill="1" applyBorder="1" applyAlignment="1">
      <alignment horizontal="center"/>
    </xf>
    <xf numFmtId="0" fontId="12" fillId="2" borderId="17" xfId="0" applyFont="1" applyFill="1" applyBorder="1"/>
    <xf numFmtId="2" fontId="12" fillId="0" borderId="18" xfId="0" applyNumberFormat="1" applyFont="1" applyBorder="1"/>
    <xf numFmtId="0" fontId="12" fillId="0" borderId="5" xfId="0" applyFont="1" applyBorder="1"/>
    <xf numFmtId="0" fontId="13" fillId="0" borderId="5" xfId="0" applyFont="1" applyBorder="1"/>
    <xf numFmtId="2" fontId="13" fillId="0" borderId="6" xfId="0" applyNumberFormat="1" applyFont="1" applyBorder="1"/>
    <xf numFmtId="164" fontId="13" fillId="0" borderId="6" xfId="1" applyFont="1" applyBorder="1"/>
    <xf numFmtId="0" fontId="13" fillId="0" borderId="6" xfId="0" applyFont="1" applyBorder="1"/>
    <xf numFmtId="0" fontId="13" fillId="0" borderId="9" xfId="0" applyFont="1" applyBorder="1"/>
    <xf numFmtId="2" fontId="13" fillId="0" borderId="8" xfId="0" applyNumberFormat="1" applyFont="1" applyBorder="1"/>
    <xf numFmtId="0" fontId="13" fillId="0" borderId="1" xfId="0" applyFont="1" applyBorder="1"/>
    <xf numFmtId="0" fontId="13" fillId="0" borderId="4" xfId="0" applyFont="1" applyBorder="1"/>
    <xf numFmtId="2" fontId="13" fillId="0" borderId="4" xfId="0" applyNumberFormat="1" applyFont="1" applyBorder="1"/>
    <xf numFmtId="164" fontId="13" fillId="0" borderId="4" xfId="1" applyFont="1" applyBorder="1"/>
    <xf numFmtId="165" fontId="13" fillId="0" borderId="5" xfId="0" applyNumberFormat="1" applyFont="1" applyBorder="1"/>
    <xf numFmtId="0" fontId="13" fillId="0" borderId="22" xfId="0" applyFont="1" applyBorder="1"/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164" fontId="13" fillId="0" borderId="1" xfId="1" applyFont="1" applyBorder="1" applyAlignment="1">
      <alignment horizontal="center"/>
    </xf>
    <xf numFmtId="165" fontId="13" fillId="0" borderId="2" xfId="0" applyNumberFormat="1" applyFont="1" applyBorder="1"/>
    <xf numFmtId="0" fontId="13" fillId="0" borderId="23" xfId="0" applyFont="1" applyBorder="1"/>
    <xf numFmtId="2" fontId="13" fillId="0" borderId="10" xfId="0" applyNumberFormat="1" applyFont="1" applyBorder="1"/>
    <xf numFmtId="2" fontId="13" fillId="0" borderId="0" xfId="0" applyNumberFormat="1" applyFont="1"/>
    <xf numFmtId="164" fontId="13" fillId="0" borderId="0" xfId="1" applyFont="1" applyBorder="1"/>
    <xf numFmtId="165" fontId="13" fillId="0" borderId="0" xfId="0" applyNumberFormat="1" applyFont="1"/>
    <xf numFmtId="165" fontId="13" fillId="3" borderId="23" xfId="0" applyNumberFormat="1" applyFont="1" applyFill="1" applyBorder="1"/>
    <xf numFmtId="2" fontId="12" fillId="0" borderId="8" xfId="0" applyNumberFormat="1" applyFont="1" applyBorder="1"/>
    <xf numFmtId="0" fontId="12" fillId="0" borderId="2" xfId="0" applyFont="1" applyBorder="1"/>
    <xf numFmtId="165" fontId="13" fillId="0" borderId="6" xfId="0" applyNumberFormat="1" applyFont="1" applyBorder="1"/>
    <xf numFmtId="164" fontId="13" fillId="0" borderId="1" xfId="1" applyFont="1" applyBorder="1"/>
    <xf numFmtId="165" fontId="13" fillId="0" borderId="1" xfId="0" applyNumberFormat="1" applyFont="1" applyBorder="1"/>
    <xf numFmtId="10" fontId="13" fillId="0" borderId="1" xfId="2" applyNumberFormat="1" applyFont="1" applyBorder="1"/>
    <xf numFmtId="165" fontId="13" fillId="0" borderId="1" xfId="1" applyNumberFormat="1" applyFont="1" applyBorder="1"/>
    <xf numFmtId="165" fontId="13" fillId="3" borderId="11" xfId="0" applyNumberFormat="1" applyFont="1" applyFill="1" applyBorder="1"/>
    <xf numFmtId="0" fontId="12" fillId="0" borderId="1" xfId="0" applyFont="1" applyBorder="1"/>
    <xf numFmtId="165" fontId="12" fillId="2" borderId="7" xfId="0" applyNumberFormat="1" applyFont="1" applyFill="1" applyBorder="1"/>
    <xf numFmtId="0" fontId="13" fillId="0" borderId="10" xfId="0" applyFont="1" applyBorder="1"/>
    <xf numFmtId="0" fontId="12" fillId="0" borderId="0" xfId="0" applyFont="1" applyAlignment="1">
      <alignment horizontal="center"/>
    </xf>
    <xf numFmtId="165" fontId="12" fillId="5" borderId="9" xfId="0" applyNumberFormat="1" applyFont="1" applyFill="1" applyBorder="1"/>
    <xf numFmtId="0" fontId="12" fillId="0" borderId="3" xfId="0" applyFont="1" applyBorder="1"/>
    <xf numFmtId="10" fontId="13" fillId="0" borderId="0" xfId="2" applyNumberFormat="1" applyFont="1" applyBorder="1"/>
    <xf numFmtId="165" fontId="12" fillId="4" borderId="7" xfId="0" applyNumberFormat="1" applyFont="1" applyFill="1" applyBorder="1"/>
    <xf numFmtId="0" fontId="13" fillId="0" borderId="12" xfId="0" applyFont="1" applyBorder="1"/>
    <xf numFmtId="0" fontId="12" fillId="0" borderId="13" xfId="0" applyFont="1" applyBorder="1"/>
    <xf numFmtId="0" fontId="13" fillId="0" borderId="14" xfId="0" applyFont="1" applyBorder="1"/>
    <xf numFmtId="2" fontId="13" fillId="0" borderId="14" xfId="0" applyNumberFormat="1" applyFont="1" applyBorder="1"/>
    <xf numFmtId="164" fontId="13" fillId="0" borderId="14" xfId="1" applyFont="1" applyBorder="1"/>
    <xf numFmtId="0" fontId="12" fillId="0" borderId="0" xfId="0" applyFont="1"/>
    <xf numFmtId="165" fontId="13" fillId="5" borderId="9" xfId="0" applyNumberFormat="1" applyFont="1" applyFill="1" applyBorder="1"/>
    <xf numFmtId="165" fontId="12" fillId="2" borderId="24" xfId="0" applyNumberFormat="1" applyFont="1" applyFill="1" applyBorder="1"/>
    <xf numFmtId="164" fontId="13" fillId="5" borderId="9" xfId="1" applyFont="1" applyFill="1" applyBorder="1"/>
    <xf numFmtId="165" fontId="12" fillId="4" borderId="19" xfId="0" applyNumberFormat="1" applyFont="1" applyFill="1" applyBorder="1"/>
    <xf numFmtId="0" fontId="13" fillId="0" borderId="0" xfId="0" applyFont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vertical="center"/>
    </xf>
    <xf numFmtId="164" fontId="13" fillId="0" borderId="1" xfId="1" applyFont="1" applyFill="1" applyBorder="1" applyAlignment="1">
      <alignment vertical="center"/>
    </xf>
    <xf numFmtId="165" fontId="1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165" fontId="13" fillId="5" borderId="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vertical="center"/>
    </xf>
    <xf numFmtId="0" fontId="13" fillId="0" borderId="0" xfId="0" applyFont="1" applyAlignment="1">
      <alignment horizontal="center"/>
    </xf>
    <xf numFmtId="164" fontId="13" fillId="0" borderId="0" xfId="1" applyFont="1" applyFill="1" applyBorder="1"/>
    <xf numFmtId="165" fontId="13" fillId="5" borderId="0" xfId="0" applyNumberFormat="1" applyFont="1" applyFill="1"/>
    <xf numFmtId="0" fontId="13" fillId="0" borderId="4" xfId="0" applyFont="1" applyBorder="1" applyAlignment="1">
      <alignment vertical="center" wrapText="1"/>
    </xf>
    <xf numFmtId="2" fontId="12" fillId="0" borderId="8" xfId="0" applyNumberFormat="1" applyFont="1" applyBorder="1" applyAlignment="1">
      <alignment vertical="center"/>
    </xf>
    <xf numFmtId="165" fontId="12" fillId="0" borderId="9" xfId="0" applyNumberFormat="1" applyFont="1" applyBorder="1"/>
    <xf numFmtId="165" fontId="12" fillId="4" borderId="1" xfId="0" applyNumberFormat="1" applyFont="1" applyFill="1" applyBorder="1"/>
    <xf numFmtId="165" fontId="13" fillId="0" borderId="3" xfId="0" applyNumberFormat="1" applyFont="1" applyBorder="1" applyAlignment="1">
      <alignment vertical="center"/>
    </xf>
    <xf numFmtId="165" fontId="13" fillId="3" borderId="25" xfId="0" applyNumberFormat="1" applyFont="1" applyFill="1" applyBorder="1" applyAlignment="1">
      <alignment vertical="center"/>
    </xf>
    <xf numFmtId="0" fontId="15" fillId="0" borderId="0" xfId="0" applyFont="1"/>
    <xf numFmtId="2" fontId="15" fillId="0" borderId="0" xfId="0" applyNumberFormat="1" applyFont="1"/>
    <xf numFmtId="164" fontId="15" fillId="0" borderId="0" xfId="1" applyFont="1" applyBorder="1"/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1" xfId="0" applyFont="1" applyBorder="1" applyAlignment="1">
      <alignment wrapText="1"/>
    </xf>
    <xf numFmtId="2" fontId="13" fillId="0" borderId="8" xfId="0" applyNumberFormat="1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vertical="center"/>
    </xf>
    <xf numFmtId="164" fontId="13" fillId="0" borderId="3" xfId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2" fillId="2" borderId="15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</xdr:colOff>
      <xdr:row>0</xdr:row>
      <xdr:rowOff>44661</xdr:rowOff>
    </xdr:from>
    <xdr:to>
      <xdr:col>1</xdr:col>
      <xdr:colOff>542925</xdr:colOff>
      <xdr:row>3</xdr:row>
      <xdr:rowOff>102869</xdr:rowOff>
    </xdr:to>
    <xdr:pic>
      <xdr:nvPicPr>
        <xdr:cNvPr id="4" name="Imagen 1" descr="Logo ASDO rg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36000"/>
        </a:blip>
        <a:srcRect/>
        <a:stretch>
          <a:fillRect/>
        </a:stretch>
      </xdr:blipFill>
      <xdr:spPr bwMode="auto">
        <a:xfrm>
          <a:off x="120015" y="44661"/>
          <a:ext cx="857250" cy="82020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7"/>
  <sheetViews>
    <sheetView tabSelected="1" view="pageBreakPreview" topLeftCell="A54" zoomScaleNormal="100" zoomScaleSheetLayoutView="100" workbookViewId="0">
      <selection activeCell="D65" sqref="D65"/>
    </sheetView>
  </sheetViews>
  <sheetFormatPr baseColWidth="10" defaultRowHeight="15"/>
  <cols>
    <col min="1" max="1" width="4.7109375" bestFit="1" customWidth="1"/>
    <col min="2" max="2" width="33" customWidth="1"/>
    <col min="3" max="3" width="5.42578125" customWidth="1"/>
    <col min="4" max="4" width="10.85546875" style="1" customWidth="1"/>
    <col min="5" max="5" width="19.85546875" style="2" customWidth="1"/>
    <col min="6" max="6" width="17.5703125" customWidth="1"/>
    <col min="7" max="7" width="16.5703125" bestFit="1" customWidth="1"/>
  </cols>
  <sheetData>
    <row r="1" spans="1:7" ht="18.75" customHeight="1">
      <c r="A1" s="102" t="s">
        <v>25</v>
      </c>
      <c r="B1" s="102"/>
      <c r="C1" s="102"/>
      <c r="D1" s="102"/>
      <c r="E1" s="102"/>
      <c r="F1" s="102"/>
      <c r="G1" s="102"/>
    </row>
    <row r="2" spans="1:7" ht="23.25" customHeight="1">
      <c r="A2" s="103" t="s">
        <v>26</v>
      </c>
      <c r="B2" s="103"/>
      <c r="C2" s="103"/>
      <c r="D2" s="103"/>
      <c r="E2" s="103"/>
      <c r="F2" s="103"/>
      <c r="G2" s="103"/>
    </row>
    <row r="3" spans="1:7" ht="18.75" customHeight="1">
      <c r="A3" s="104" t="s">
        <v>27</v>
      </c>
      <c r="B3" s="104"/>
      <c r="C3" s="104"/>
      <c r="D3" s="104"/>
      <c r="E3" s="104"/>
      <c r="F3" s="104"/>
      <c r="G3" s="104"/>
    </row>
    <row r="4" spans="1:7" ht="15" customHeight="1">
      <c r="A4" s="105" t="s">
        <v>28</v>
      </c>
      <c r="B4" s="105"/>
      <c r="C4" s="105"/>
      <c r="D4" s="105"/>
      <c r="E4" s="105"/>
      <c r="F4" s="105"/>
      <c r="G4" s="105"/>
    </row>
    <row r="5" spans="1:7" ht="15.75">
      <c r="A5" s="106" t="s">
        <v>29</v>
      </c>
      <c r="B5" s="106"/>
      <c r="C5" s="106"/>
      <c r="D5" s="106"/>
      <c r="E5" s="106"/>
      <c r="F5" s="106"/>
      <c r="G5" s="106"/>
    </row>
    <row r="6" spans="1:7" ht="21.75" customHeight="1">
      <c r="A6" s="107" t="s">
        <v>33</v>
      </c>
      <c r="B6" s="107"/>
      <c r="C6" s="107"/>
      <c r="D6" s="107"/>
      <c r="E6" s="107"/>
      <c r="F6" s="3"/>
      <c r="G6" s="3"/>
    </row>
    <row r="7" spans="1:7" ht="12" customHeight="1">
      <c r="A7" s="107" t="s">
        <v>34</v>
      </c>
      <c r="B7" s="107"/>
      <c r="C7" s="107"/>
      <c r="D7" s="107"/>
      <c r="E7" s="107"/>
      <c r="F7" s="107"/>
      <c r="G7" s="107"/>
    </row>
    <row r="8" spans="1:7" ht="15.75" thickBot="1">
      <c r="A8" s="3"/>
      <c r="B8" s="3"/>
      <c r="C8" s="3"/>
      <c r="D8" s="4"/>
      <c r="E8" s="5"/>
      <c r="F8" s="3"/>
      <c r="G8" s="3"/>
    </row>
    <row r="9" spans="1:7" ht="15.75" thickBot="1">
      <c r="A9" s="13"/>
      <c r="B9" s="13"/>
      <c r="C9" s="108" t="s">
        <v>24</v>
      </c>
      <c r="D9" s="109"/>
      <c r="E9" s="109"/>
      <c r="F9" s="109"/>
      <c r="G9" s="110"/>
    </row>
    <row r="10" spans="1:7" ht="17.25" customHeight="1" thickBot="1">
      <c r="A10" s="14" t="s">
        <v>0</v>
      </c>
      <c r="B10" s="15" t="s">
        <v>1</v>
      </c>
      <c r="C10" s="15" t="s">
        <v>2</v>
      </c>
      <c r="D10" s="16" t="s">
        <v>3</v>
      </c>
      <c r="E10" s="17" t="s">
        <v>4</v>
      </c>
      <c r="F10" s="15" t="s">
        <v>5</v>
      </c>
      <c r="G10" s="18" t="s">
        <v>20</v>
      </c>
    </row>
    <row r="11" spans="1:7">
      <c r="A11" s="19">
        <v>1</v>
      </c>
      <c r="B11" s="20" t="s">
        <v>6</v>
      </c>
      <c r="C11" s="21"/>
      <c r="D11" s="22"/>
      <c r="E11" s="23"/>
      <c r="F11" s="24"/>
      <c r="G11" s="25"/>
    </row>
    <row r="12" spans="1:7">
      <c r="A12" s="26">
        <v>1.01</v>
      </c>
      <c r="B12" s="27" t="s">
        <v>7</v>
      </c>
      <c r="C12" s="28" t="s">
        <v>32</v>
      </c>
      <c r="D12" s="29">
        <v>4324.8729999999996</v>
      </c>
      <c r="E12" s="30"/>
      <c r="F12" s="31">
        <f>D12*E12</f>
        <v>0</v>
      </c>
      <c r="G12" s="32"/>
    </row>
    <row r="13" spans="1:7" ht="26.25">
      <c r="A13" s="26">
        <v>1.02</v>
      </c>
      <c r="B13" s="33" t="s">
        <v>38</v>
      </c>
      <c r="C13" s="27" t="s">
        <v>22</v>
      </c>
      <c r="D13" s="34">
        <v>1</v>
      </c>
      <c r="E13" s="35"/>
      <c r="F13" s="36">
        <f>D13*E13</f>
        <v>0</v>
      </c>
      <c r="G13" s="37"/>
    </row>
    <row r="14" spans="1:7">
      <c r="A14" s="38"/>
      <c r="B14" s="13"/>
      <c r="C14" s="13"/>
      <c r="D14" s="39"/>
      <c r="E14" s="40"/>
      <c r="F14" s="41"/>
      <c r="G14" s="42">
        <f>SUM(F12:F13)</f>
        <v>0</v>
      </c>
    </row>
    <row r="15" spans="1:7">
      <c r="A15" s="43">
        <v>2</v>
      </c>
      <c r="B15" s="44" t="s">
        <v>13</v>
      </c>
      <c r="C15" s="21"/>
      <c r="D15" s="22"/>
      <c r="E15" s="23"/>
      <c r="F15" s="45"/>
      <c r="G15" s="25"/>
    </row>
    <row r="16" spans="1:7" s="78" customFormat="1" ht="63.75">
      <c r="A16" s="95">
        <v>2.04</v>
      </c>
      <c r="B16" s="70" t="s">
        <v>61</v>
      </c>
      <c r="C16" s="100" t="s">
        <v>11</v>
      </c>
      <c r="D16" s="72">
        <v>19</v>
      </c>
      <c r="E16" s="73"/>
      <c r="F16" s="74">
        <f t="shared" ref="F16:F27" si="0">D16*E16</f>
        <v>0</v>
      </c>
      <c r="G16" s="101"/>
    </row>
    <row r="17" spans="1:7" ht="17.25" customHeight="1">
      <c r="A17" s="38"/>
      <c r="B17" s="13"/>
      <c r="C17" s="13"/>
      <c r="D17" s="39"/>
      <c r="E17" s="40"/>
      <c r="F17" s="41"/>
      <c r="G17" s="50">
        <f>SUM(F16:F16)</f>
        <v>0</v>
      </c>
    </row>
    <row r="18" spans="1:7">
      <c r="A18" s="43">
        <v>3</v>
      </c>
      <c r="B18" s="51" t="s">
        <v>10</v>
      </c>
      <c r="C18" s="13"/>
      <c r="D18" s="39"/>
      <c r="E18" s="40"/>
      <c r="F18" s="41"/>
      <c r="G18" s="25"/>
    </row>
    <row r="19" spans="1:7" ht="16.5" customHeight="1">
      <c r="A19" s="26">
        <v>3.01</v>
      </c>
      <c r="B19" s="27" t="s">
        <v>14</v>
      </c>
      <c r="C19" s="27" t="s">
        <v>8</v>
      </c>
      <c r="D19" s="34">
        <v>1</v>
      </c>
      <c r="E19" s="46"/>
      <c r="F19" s="47">
        <f t="shared" si="0"/>
        <v>0</v>
      </c>
      <c r="G19" s="25"/>
    </row>
    <row r="20" spans="1:7" ht="29.45" customHeight="1">
      <c r="A20" s="26">
        <v>3.02</v>
      </c>
      <c r="B20" s="33" t="s">
        <v>30</v>
      </c>
      <c r="C20" s="27" t="s">
        <v>9</v>
      </c>
      <c r="D20" s="34">
        <v>249.48</v>
      </c>
      <c r="E20" s="46"/>
      <c r="F20" s="47">
        <f>D20*E20</f>
        <v>0</v>
      </c>
      <c r="G20" s="25"/>
    </row>
    <row r="21" spans="1:7">
      <c r="A21" s="38"/>
      <c r="B21" s="13"/>
      <c r="C21" s="13"/>
      <c r="D21" s="39"/>
      <c r="E21" s="40"/>
      <c r="F21" s="41"/>
      <c r="G21" s="50">
        <f>SUM(F19:F20)</f>
        <v>0</v>
      </c>
    </row>
    <row r="22" spans="1:7" ht="15.75" thickBot="1">
      <c r="A22" s="38"/>
      <c r="B22" s="13"/>
      <c r="C22" s="13"/>
      <c r="D22" s="39"/>
      <c r="E22" s="40"/>
      <c r="F22" s="41"/>
      <c r="G22" s="25"/>
    </row>
    <row r="23" spans="1:7" ht="18.600000000000001" customHeight="1" thickBot="1">
      <c r="A23" s="38"/>
      <c r="B23" s="51" t="s">
        <v>21</v>
      </c>
      <c r="C23" s="13"/>
      <c r="D23" s="39"/>
      <c r="E23" s="40"/>
      <c r="F23" s="41"/>
      <c r="G23" s="52">
        <f>SUM(G12:G21)</f>
        <v>0</v>
      </c>
    </row>
    <row r="24" spans="1:7">
      <c r="A24" s="38"/>
      <c r="B24" s="13"/>
      <c r="C24" s="13"/>
      <c r="D24" s="39"/>
      <c r="E24" s="40"/>
      <c r="F24" s="41"/>
      <c r="G24" s="25"/>
    </row>
    <row r="25" spans="1:7">
      <c r="A25" s="43">
        <v>4</v>
      </c>
      <c r="B25" s="51" t="s">
        <v>35</v>
      </c>
      <c r="C25" s="13"/>
      <c r="D25" s="39"/>
      <c r="E25" s="40"/>
      <c r="F25" s="41"/>
      <c r="G25" s="25"/>
    </row>
    <row r="26" spans="1:7">
      <c r="A26" s="26">
        <v>4.0199999999999996</v>
      </c>
      <c r="B26" s="27" t="s">
        <v>39</v>
      </c>
      <c r="C26" s="27" t="s">
        <v>32</v>
      </c>
      <c r="D26" s="34">
        <v>55</v>
      </c>
      <c r="E26" s="46"/>
      <c r="F26" s="47">
        <f t="shared" si="0"/>
        <v>0</v>
      </c>
      <c r="G26" s="25"/>
    </row>
    <row r="27" spans="1:7">
      <c r="A27" s="26">
        <v>4.03</v>
      </c>
      <c r="B27" s="27" t="s">
        <v>40</v>
      </c>
      <c r="C27" s="27" t="s">
        <v>9</v>
      </c>
      <c r="D27" s="34">
        <v>249.48</v>
      </c>
      <c r="E27" s="46"/>
      <c r="F27" s="47">
        <f t="shared" si="0"/>
        <v>0</v>
      </c>
      <c r="G27" s="25"/>
    </row>
    <row r="28" spans="1:7">
      <c r="A28" s="53"/>
      <c r="B28" s="13"/>
      <c r="C28" s="13"/>
      <c r="D28" s="39"/>
      <c r="E28" s="40"/>
      <c r="F28" s="41"/>
      <c r="G28" s="25"/>
    </row>
    <row r="29" spans="1:7">
      <c r="A29" s="43">
        <v>5</v>
      </c>
      <c r="B29" s="51" t="s">
        <v>36</v>
      </c>
      <c r="C29" s="13"/>
      <c r="D29" s="39"/>
      <c r="E29" s="40"/>
      <c r="F29" s="41"/>
      <c r="G29" s="25"/>
    </row>
    <row r="30" spans="1:7">
      <c r="A30" s="26">
        <f>+A29+0.01</f>
        <v>5.01</v>
      </c>
      <c r="B30" s="27" t="s">
        <v>41</v>
      </c>
      <c r="C30" s="27" t="s">
        <v>37</v>
      </c>
      <c r="D30" s="34">
        <v>1</v>
      </c>
      <c r="E30" s="46"/>
      <c r="F30" s="47">
        <f t="shared" ref="F30:F31" si="1">D30*E30</f>
        <v>0</v>
      </c>
      <c r="G30" s="50">
        <f>SUM(F26:F27)</f>
        <v>0</v>
      </c>
    </row>
    <row r="31" spans="1:7" s="78" customFormat="1" ht="38.25">
      <c r="A31" s="95">
        <f t="shared" ref="A31:A35" si="2">+A30+0.01</f>
        <v>5.0199999999999996</v>
      </c>
      <c r="B31" s="96" t="s">
        <v>43</v>
      </c>
      <c r="C31" s="97" t="s">
        <v>11</v>
      </c>
      <c r="D31" s="98">
        <v>9</v>
      </c>
      <c r="E31" s="99"/>
      <c r="F31" s="87">
        <f t="shared" si="1"/>
        <v>0</v>
      </c>
      <c r="G31" s="77"/>
    </row>
    <row r="32" spans="1:7" ht="25.5">
      <c r="A32" s="26">
        <f t="shared" si="2"/>
        <v>5.0299999999999994</v>
      </c>
      <c r="B32" s="70" t="s">
        <v>42</v>
      </c>
      <c r="C32" s="71" t="s">
        <v>32</v>
      </c>
      <c r="D32" s="72">
        <v>520</v>
      </c>
      <c r="E32" s="73"/>
      <c r="F32" s="87">
        <f>D32*E32</f>
        <v>0</v>
      </c>
      <c r="G32" s="65"/>
    </row>
    <row r="33" spans="1:7" ht="38.25">
      <c r="A33" s="95">
        <f t="shared" si="2"/>
        <v>5.0399999999999991</v>
      </c>
      <c r="B33" s="70" t="s">
        <v>56</v>
      </c>
      <c r="C33" s="71" t="s">
        <v>46</v>
      </c>
      <c r="D33" s="72">
        <v>60</v>
      </c>
      <c r="E33" s="73"/>
      <c r="F33" s="74">
        <f t="shared" ref="F33:F34" si="3">D33*E33</f>
        <v>0</v>
      </c>
      <c r="G33" s="65"/>
    </row>
    <row r="34" spans="1:7" ht="53.25" customHeight="1">
      <c r="A34" s="95">
        <f t="shared" si="2"/>
        <v>5.0499999999999989</v>
      </c>
      <c r="B34" s="70" t="s">
        <v>57</v>
      </c>
      <c r="C34" s="71" t="s">
        <v>46</v>
      </c>
      <c r="D34" s="72">
        <v>60</v>
      </c>
      <c r="E34" s="73"/>
      <c r="F34" s="74">
        <f t="shared" si="3"/>
        <v>0</v>
      </c>
      <c r="G34" s="65"/>
    </row>
    <row r="35" spans="1:7">
      <c r="A35" s="26">
        <f t="shared" si="2"/>
        <v>5.0599999999999987</v>
      </c>
      <c r="B35" s="94" t="s">
        <v>59</v>
      </c>
      <c r="C35" s="71" t="s">
        <v>11</v>
      </c>
      <c r="D35" s="72">
        <v>10</v>
      </c>
      <c r="E35" s="73"/>
      <c r="F35" s="74">
        <f t="shared" ref="F35" si="4">D35*E35</f>
        <v>0</v>
      </c>
    </row>
    <row r="36" spans="1:7" s="78" customFormat="1">
      <c r="A36" s="39"/>
      <c r="B36" s="69"/>
      <c r="C36" s="80"/>
      <c r="D36" s="39"/>
      <c r="E36" s="81"/>
      <c r="F36" s="41"/>
      <c r="G36" s="88">
        <f>SUM(F30:F35)</f>
        <v>0</v>
      </c>
    </row>
    <row r="37" spans="1:7" ht="39">
      <c r="A37" s="84">
        <v>6</v>
      </c>
      <c r="B37" s="75" t="s">
        <v>51</v>
      </c>
      <c r="C37" s="80"/>
      <c r="D37" s="39"/>
      <c r="E37" s="81"/>
      <c r="F37" s="41"/>
      <c r="G37" s="82"/>
    </row>
    <row r="38" spans="1:7" ht="38.25">
      <c r="A38" s="26">
        <f>+A37+0.01</f>
        <v>6.01</v>
      </c>
      <c r="B38" s="83" t="s">
        <v>52</v>
      </c>
      <c r="C38" s="71" t="s">
        <v>53</v>
      </c>
      <c r="D38" s="79">
        <f>+D40</f>
        <v>35</v>
      </c>
      <c r="E38" s="73"/>
      <c r="F38" s="74">
        <f t="shared" ref="F38:F40" si="5">D38*E38</f>
        <v>0</v>
      </c>
      <c r="G38" s="65"/>
    </row>
    <row r="39" spans="1:7" s="78" customFormat="1">
      <c r="A39" s="26">
        <f t="shared" ref="A39:A41" si="6">+A38+0.01</f>
        <v>6.02</v>
      </c>
      <c r="B39" s="33" t="s">
        <v>54</v>
      </c>
      <c r="C39" s="76" t="s">
        <v>55</v>
      </c>
      <c r="D39" s="79">
        <f>+D38*1.3</f>
        <v>45.5</v>
      </c>
      <c r="E39" s="73"/>
      <c r="F39" s="74">
        <f t="shared" si="5"/>
        <v>0</v>
      </c>
      <c r="G39" s="77"/>
    </row>
    <row r="40" spans="1:7" ht="39">
      <c r="A40" s="26">
        <f t="shared" si="6"/>
        <v>6.0299999999999994</v>
      </c>
      <c r="B40" s="33" t="s">
        <v>50</v>
      </c>
      <c r="C40" s="76" t="s">
        <v>49</v>
      </c>
      <c r="D40" s="72">
        <f>+D41*0.1</f>
        <v>35</v>
      </c>
      <c r="E40" s="73"/>
      <c r="F40" s="74">
        <f t="shared" si="5"/>
        <v>0</v>
      </c>
      <c r="G40" s="65"/>
    </row>
    <row r="41" spans="1:7" ht="60.75" customHeight="1">
      <c r="A41" s="26">
        <f t="shared" si="6"/>
        <v>6.0399999999999991</v>
      </c>
      <c r="B41" s="70" t="s">
        <v>48</v>
      </c>
      <c r="C41" s="71" t="s">
        <v>47</v>
      </c>
      <c r="D41" s="72">
        <v>350</v>
      </c>
      <c r="E41" s="73"/>
      <c r="F41" s="74">
        <f>D41*E41</f>
        <v>0</v>
      </c>
      <c r="G41" s="65"/>
    </row>
    <row r="42" spans="1:7">
      <c r="A42" s="38"/>
      <c r="B42" s="69"/>
      <c r="C42" s="13"/>
      <c r="D42" s="39"/>
      <c r="E42" s="40"/>
      <c r="F42" s="41"/>
      <c r="G42" s="50">
        <f>SUM(F38:F41)</f>
        <v>0</v>
      </c>
    </row>
    <row r="43" spans="1:7">
      <c r="A43" s="53"/>
      <c r="B43" s="13"/>
      <c r="C43" s="13"/>
      <c r="D43" s="39"/>
      <c r="E43" s="40"/>
      <c r="F43" s="41"/>
      <c r="G43" s="65"/>
    </row>
    <row r="44" spans="1:7">
      <c r="A44" s="53"/>
      <c r="B44" s="51" t="s">
        <v>12</v>
      </c>
      <c r="C44" s="13"/>
      <c r="D44" s="39"/>
      <c r="E44" s="40"/>
      <c r="F44" s="41"/>
      <c r="G44" s="67"/>
    </row>
    <row r="45" spans="1:7" ht="15.75" thickBot="1">
      <c r="A45" s="13"/>
      <c r="B45" s="64"/>
      <c r="C45" s="13"/>
      <c r="D45" s="39"/>
      <c r="E45" s="40"/>
      <c r="F45" s="41"/>
      <c r="G45" s="66">
        <f>SUM(G27:G42)</f>
        <v>0</v>
      </c>
    </row>
    <row r="46" spans="1:7">
      <c r="A46" s="53"/>
      <c r="B46" s="112" t="s">
        <v>31</v>
      </c>
      <c r="C46" s="112"/>
      <c r="D46" s="39"/>
      <c r="E46" s="40"/>
      <c r="F46" s="13"/>
      <c r="G46" s="85"/>
    </row>
    <row r="47" spans="1:7">
      <c r="A47" s="53"/>
      <c r="B47" s="54"/>
      <c r="C47" s="54"/>
      <c r="D47" s="39"/>
      <c r="E47" s="40"/>
      <c r="F47" s="13"/>
      <c r="G47" s="86">
        <f>+G45+G23</f>
        <v>0</v>
      </c>
    </row>
    <row r="48" spans="1:7">
      <c r="A48" s="53"/>
      <c r="B48" s="56" t="s">
        <v>15</v>
      </c>
      <c r="C48" s="13"/>
      <c r="D48" s="39"/>
      <c r="E48" s="40"/>
      <c r="F48" s="13"/>
      <c r="G48" s="55"/>
    </row>
    <row r="49" spans="1:7">
      <c r="A49" s="53"/>
      <c r="B49" s="111" t="s">
        <v>44</v>
      </c>
      <c r="C49" s="111"/>
      <c r="D49" s="48">
        <v>0.1</v>
      </c>
      <c r="E49" s="49">
        <f>G47</f>
        <v>0</v>
      </c>
      <c r="F49" s="47">
        <f>E49*D49</f>
        <v>0</v>
      </c>
      <c r="G49" s="25"/>
    </row>
    <row r="50" spans="1:7">
      <c r="A50" s="53"/>
      <c r="B50" s="111" t="s">
        <v>45</v>
      </c>
      <c r="C50" s="111"/>
      <c r="D50" s="48">
        <v>0.18</v>
      </c>
      <c r="E50" s="49">
        <f>F49</f>
        <v>0</v>
      </c>
      <c r="F50" s="47">
        <f>E50*D50</f>
        <v>0</v>
      </c>
      <c r="G50" s="25"/>
    </row>
    <row r="51" spans="1:7">
      <c r="A51" s="53"/>
      <c r="B51" s="111" t="s">
        <v>16</v>
      </c>
      <c r="C51" s="111"/>
      <c r="D51" s="48">
        <v>3.5000000000000003E-2</v>
      </c>
      <c r="E51" s="49">
        <f>G47</f>
        <v>0</v>
      </c>
      <c r="F51" s="47">
        <f t="shared" ref="F51:F56" si="7">E51*D51</f>
        <v>0</v>
      </c>
      <c r="G51" s="25"/>
    </row>
    <row r="52" spans="1:7">
      <c r="A52" s="53"/>
      <c r="B52" s="111" t="s">
        <v>17</v>
      </c>
      <c r="C52" s="111"/>
      <c r="D52" s="48">
        <v>0.01</v>
      </c>
      <c r="E52" s="49">
        <f>G47</f>
        <v>0</v>
      </c>
      <c r="F52" s="47">
        <f t="shared" si="7"/>
        <v>0</v>
      </c>
      <c r="G52" s="25"/>
    </row>
    <row r="53" spans="1:7">
      <c r="A53" s="53"/>
      <c r="B53" s="111" t="s">
        <v>18</v>
      </c>
      <c r="C53" s="111"/>
      <c r="D53" s="48">
        <v>1E-3</v>
      </c>
      <c r="E53" s="49">
        <f>G47</f>
        <v>0</v>
      </c>
      <c r="F53" s="47">
        <f t="shared" si="7"/>
        <v>0</v>
      </c>
      <c r="G53" s="25"/>
    </row>
    <row r="54" spans="1:7">
      <c r="A54" s="53"/>
      <c r="B54" s="111" t="s">
        <v>60</v>
      </c>
      <c r="C54" s="111"/>
      <c r="D54" s="48">
        <v>0.05</v>
      </c>
      <c r="E54" s="49">
        <f>+G47</f>
        <v>0</v>
      </c>
      <c r="F54" s="47">
        <f t="shared" ref="F54" si="8">E54*D54</f>
        <v>0</v>
      </c>
      <c r="G54" s="25"/>
    </row>
    <row r="55" spans="1:7">
      <c r="A55" s="53"/>
      <c r="B55" s="114" t="s">
        <v>58</v>
      </c>
      <c r="C55" s="114"/>
      <c r="D55" s="48">
        <v>2.5000000000000001E-2</v>
      </c>
      <c r="E55" s="49">
        <f>G47</f>
        <v>0</v>
      </c>
      <c r="F55" s="47">
        <f t="shared" si="7"/>
        <v>0</v>
      </c>
      <c r="G55" s="25"/>
    </row>
    <row r="56" spans="1:7">
      <c r="A56" s="53"/>
      <c r="B56" s="113" t="s">
        <v>23</v>
      </c>
      <c r="C56" s="113"/>
      <c r="D56" s="48">
        <v>0.02</v>
      </c>
      <c r="E56" s="49">
        <f>G47</f>
        <v>0</v>
      </c>
      <c r="F56" s="47">
        <f t="shared" si="7"/>
        <v>0</v>
      </c>
      <c r="G56" s="25"/>
    </row>
    <row r="57" spans="1:7" ht="15.75" thickBot="1">
      <c r="A57" s="53"/>
      <c r="B57" s="13"/>
      <c r="C57" s="13"/>
      <c r="D57" s="57"/>
      <c r="E57" s="40"/>
      <c r="F57" s="13"/>
      <c r="G57" s="25"/>
    </row>
    <row r="58" spans="1:7" ht="15.75" thickBot="1">
      <c r="A58" s="53"/>
      <c r="B58" s="13"/>
      <c r="C58" s="13"/>
      <c r="D58" s="39"/>
      <c r="E58" s="40"/>
      <c r="F58" s="13"/>
      <c r="G58" s="58">
        <f>SUM(F49:F56)</f>
        <v>0</v>
      </c>
    </row>
    <row r="59" spans="1:7" ht="18" customHeight="1" thickBot="1">
      <c r="A59" s="59"/>
      <c r="B59" s="60" t="s">
        <v>19</v>
      </c>
      <c r="C59" s="61"/>
      <c r="D59" s="62"/>
      <c r="E59" s="63"/>
      <c r="G59" s="25"/>
    </row>
    <row r="60" spans="1:7" ht="15.75" thickBot="1">
      <c r="A60" s="6"/>
      <c r="B60" s="6"/>
      <c r="C60" s="6"/>
      <c r="D60" s="7"/>
      <c r="E60" s="8"/>
      <c r="F60" s="6"/>
      <c r="G60" s="68">
        <f>SUM(G47:G58)</f>
        <v>0</v>
      </c>
    </row>
    <row r="61" spans="1:7" ht="16.5" customHeight="1">
      <c r="A61" s="6"/>
      <c r="B61" s="6"/>
      <c r="C61" s="6"/>
      <c r="D61" s="7"/>
      <c r="E61" s="8"/>
      <c r="F61" s="6"/>
      <c r="G61" s="6"/>
    </row>
    <row r="62" spans="1:7">
      <c r="A62" s="6"/>
      <c r="B62" s="6"/>
      <c r="C62" s="6"/>
      <c r="D62" s="7"/>
      <c r="E62" s="8"/>
      <c r="F62" s="6"/>
      <c r="G62" s="6"/>
    </row>
    <row r="63" spans="1:7">
      <c r="A63" s="9"/>
      <c r="B63" s="12"/>
      <c r="C63" s="10"/>
      <c r="D63" s="9"/>
      <c r="E63"/>
      <c r="G63" s="6"/>
    </row>
    <row r="64" spans="1:7">
      <c r="A64" s="9"/>
      <c r="B64" s="12"/>
      <c r="C64" s="10"/>
      <c r="D64" s="9"/>
      <c r="E64"/>
    </row>
    <row r="65" spans="1:6">
      <c r="A65" s="9"/>
      <c r="B65" s="89"/>
      <c r="C65" s="89"/>
      <c r="D65" s="90"/>
      <c r="E65" s="91"/>
    </row>
    <row r="66" spans="1:6" ht="20.25" customHeight="1">
      <c r="A66" s="9"/>
      <c r="B66" s="92"/>
      <c r="C66" s="92"/>
      <c r="D66" s="89"/>
      <c r="E66" s="93"/>
    </row>
    <row r="67" spans="1:6" ht="16.5" customHeight="1">
      <c r="A67" s="9"/>
      <c r="B67" s="92"/>
      <c r="C67" s="92"/>
      <c r="D67" s="89"/>
      <c r="E67" s="93"/>
      <c r="F67" s="11"/>
    </row>
    <row r="68" spans="1:6" ht="21.75" customHeight="1"/>
    <row r="69" spans="1:6" ht="24" customHeight="1"/>
    <row r="70" spans="1:6" ht="14.25" customHeight="1"/>
    <row r="71" spans="1:6" ht="18.75" customHeight="1"/>
    <row r="72" spans="1:6" ht="15" customHeight="1"/>
    <row r="73" spans="1:6" ht="16.5" customHeight="1"/>
    <row r="74" spans="1:6" ht="18.75" customHeight="1"/>
    <row r="87" ht="15" customHeight="1"/>
    <row r="91" ht="30" customHeight="1"/>
    <row r="92" ht="23.25" customHeight="1"/>
    <row r="97" ht="27" customHeight="1"/>
  </sheetData>
  <mergeCells count="17">
    <mergeCell ref="B56:C56"/>
    <mergeCell ref="B52:C52"/>
    <mergeCell ref="B53:C53"/>
    <mergeCell ref="B55:C55"/>
    <mergeCell ref="B50:C50"/>
    <mergeCell ref="B51:C51"/>
    <mergeCell ref="B54:C54"/>
    <mergeCell ref="A7:G7"/>
    <mergeCell ref="C9:G9"/>
    <mergeCell ref="B49:C49"/>
    <mergeCell ref="B46:C46"/>
    <mergeCell ref="A6:E6"/>
    <mergeCell ref="A1:G1"/>
    <mergeCell ref="A2:G2"/>
    <mergeCell ref="A3:G3"/>
    <mergeCell ref="A4:G4"/>
    <mergeCell ref="A5:G5"/>
  </mergeCells>
  <printOptions verticalCentered="1"/>
  <pageMargins left="1.18" right="0.75" top="0.4" bottom="0.74803149606299202" header="0.31496062992126" footer="0.31496062992126"/>
  <pageSetup paperSize="9" scale="74" orientation="portrait" r:id="rId1"/>
  <rowBreaks count="1" manualBreakCount="1">
    <brk id="4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Ingrid Genao</cp:lastModifiedBy>
  <cp:lastPrinted>2025-02-24T23:22:49Z</cp:lastPrinted>
  <dcterms:created xsi:type="dcterms:W3CDTF">2022-06-02T13:13:01Z</dcterms:created>
  <dcterms:modified xsi:type="dcterms:W3CDTF">2025-02-24T23:23:42Z</dcterms:modified>
</cp:coreProperties>
</file>